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as\DEPTS\ПЭО\1. ПЭО\5. СТАВКИ, ТАРИФЫ\РЭК\Раскрытие информации\"/>
    </mc:Choice>
  </mc:AlternateContent>
  <xr:revisionPtr revIDLastSave="0" documentId="13_ncr:1_{4FA9379F-711A-43E7-9158-C0A2D779DE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тр.1_2023" sheetId="2" r:id="rId1"/>
    <sheet name="стр.2_2023" sheetId="3" r:id="rId2"/>
    <sheet name="стр.1_2024" sheetId="4" r:id="rId3"/>
    <sheet name="стр.2_2024" sheetId="5" r:id="rId4"/>
  </sheets>
  <definedNames>
    <definedName name="_xlnm.Print_Area" localSheetId="0">стр.1_2023!$A$1:$DD$30</definedName>
    <definedName name="_xlnm.Print_Area" localSheetId="2">стр.1_2024!$A$1:$DD$30</definedName>
    <definedName name="_xlnm.Print_Area" localSheetId="1">стр.2_2023!$A$1:$AS$17</definedName>
    <definedName name="_xlnm.Print_Area" localSheetId="3">стр.2_2024!$A$1:$AS$17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14" i="5" l="1"/>
  <c r="AM14" i="5"/>
  <c r="AH14" i="5"/>
  <c r="AS13" i="5"/>
  <c r="AS12" i="5"/>
  <c r="AQ14" i="5"/>
  <c r="AP14" i="5"/>
  <c r="AO14" i="5"/>
  <c r="AN14" i="5"/>
  <c r="AL14" i="5"/>
  <c r="AK14" i="5"/>
  <c r="AJ14" i="5"/>
  <c r="AI14" i="5"/>
  <c r="AS11" i="5"/>
  <c r="AS10" i="5"/>
  <c r="AS9" i="5"/>
  <c r="AS8" i="5"/>
  <c r="AS7" i="5"/>
  <c r="AS6" i="5"/>
  <c r="CI26" i="4"/>
  <c r="BE17" i="4"/>
  <c r="AR14" i="3"/>
  <c r="AP14" i="3"/>
  <c r="AO14" i="3"/>
  <c r="AI14" i="3"/>
  <c r="AH14" i="3"/>
  <c r="AS13" i="3"/>
  <c r="AS12" i="3"/>
  <c r="AN14" i="3"/>
  <c r="AM14" i="3"/>
  <c r="AL14" i="3"/>
  <c r="AK14" i="3"/>
  <c r="AJ14" i="3"/>
  <c r="AS10" i="3"/>
  <c r="AS9" i="3"/>
  <c r="AS8" i="3"/>
  <c r="AS7" i="3"/>
  <c r="AS6" i="3"/>
  <c r="BT18" i="2" s="1"/>
  <c r="AQ14" i="3"/>
  <c r="CI26" i="2"/>
  <c r="BE17" i="2"/>
  <c r="BE27" i="2" s="1"/>
  <c r="CI18" i="2" l="1"/>
  <c r="BT19" i="4"/>
  <c r="CI19" i="4" s="1"/>
  <c r="BT19" i="2"/>
  <c r="CI19" i="2" s="1"/>
  <c r="BT25" i="4"/>
  <c r="CI25" i="4" s="1"/>
  <c r="BT25" i="2"/>
  <c r="CI25" i="2" s="1"/>
  <c r="BT22" i="4"/>
  <c r="CI22" i="4" s="1"/>
  <c r="BT22" i="2"/>
  <c r="CI22" i="2" s="1"/>
  <c r="AS14" i="5"/>
  <c r="BT23" i="4" s="1"/>
  <c r="CI23" i="4" s="1"/>
  <c r="BT21" i="4"/>
  <c r="CI21" i="4" s="1"/>
  <c r="BT21" i="2"/>
  <c r="CI21" i="2" s="1"/>
  <c r="BT20" i="2"/>
  <c r="CI20" i="2" s="1"/>
  <c r="BT20" i="4"/>
  <c r="CI20" i="4" s="1"/>
  <c r="BT24" i="4"/>
  <c r="CI24" i="4" s="1"/>
  <c r="BT24" i="2"/>
  <c r="CI24" i="2" s="1"/>
  <c r="BE27" i="4"/>
  <c r="AS11" i="3"/>
  <c r="AS14" i="3" s="1"/>
  <c r="BT23" i="2" s="1"/>
  <c r="CI23" i="2" s="1"/>
  <c r="BT18" i="4"/>
  <c r="CI18" i="4" l="1"/>
  <c r="BT17" i="4"/>
  <c r="BT17" i="2"/>
  <c r="CI17" i="2" l="1"/>
  <c r="CI27" i="2" s="1"/>
  <c r="BT27" i="2"/>
  <c r="BT27" i="4"/>
  <c r="CI17" i="4"/>
  <c r="CI27" i="4" s="1"/>
</calcChain>
</file>

<file path=xl/sharedStrings.xml><?xml version="1.0" encoding="utf-8"?>
<sst xmlns="http://schemas.openxmlformats.org/spreadsheetml/2006/main" count="105" uniqueCount="53">
  <si>
    <t>Форма № 2</t>
  </si>
  <si>
    <t>Форма раскрытия информации</t>
  </si>
  <si>
    <t>об основных показателях финансово-хозяйственной деятельности</t>
  </si>
  <si>
    <t>СЕМ в сфере выполнения (оказания) регулируемых работ (услуг)</t>
  </si>
  <si>
    <t>в транспортных терминалах и речных портах</t>
  </si>
  <si>
    <t xml:space="preserve">за </t>
  </si>
  <si>
    <t>2023</t>
  </si>
  <si>
    <t xml:space="preserve"> год</t>
  </si>
  <si>
    <t>СП ООО "Сахалин-Шельф-Сервис"</t>
  </si>
  <si>
    <t>(наименование хозяйствующего субъекта)</t>
  </si>
  <si>
    <t>I. Доходы и расходы</t>
  </si>
  <si>
    <t>руб. (без НДС)</t>
  </si>
  <si>
    <t>Наименование работ, услуг</t>
  </si>
  <si>
    <t>Доходы</t>
  </si>
  <si>
    <t>Расходы</t>
  </si>
  <si>
    <t>Финансовый результат</t>
  </si>
  <si>
    <r>
      <t>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Регулируемые виды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*:</t>
    </r>
  </si>
  <si>
    <r>
      <t>1.1.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безопасности плавания и порядка в порту</t>
    </r>
  </si>
  <si>
    <r>
      <t>1.2.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Предоставление судам рейдов, якорных стоянок, защитных сооружений и причалов порта</t>
    </r>
  </si>
  <si>
    <r>
      <t>1.3.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лоцманской проводки судов (внутрипортовая проводка)</t>
    </r>
  </si>
  <si>
    <r>
      <t>1.4.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Комплексное обслуживание флота</t>
    </r>
  </si>
  <si>
    <r>
      <t>1.5.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Услуги буксиров</t>
    </r>
  </si>
  <si>
    <r>
      <t>1.6.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Погрузка и выгрузка грузов</t>
    </r>
  </si>
  <si>
    <r>
      <t>1.7.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Хранение грузов</t>
    </r>
  </si>
  <si>
    <r>
      <t>1.8.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Обслуживание пассажиров</t>
    </r>
  </si>
  <si>
    <t>Прочие доходы и расходы</t>
  </si>
  <si>
    <t>Всего</t>
  </si>
  <si>
    <r>
      <t>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Постановление Правительства Российской Федерации от 23.04.2008 № 293 "О государственном регулировании и контроле цен (тарифов, сборов) на услуги субъектов естественных монополий в транспортных терминалах, портах, аэропортах и услуги по использованию инфраструктуры внутренних водных путей" (Собрание законодательства Российской Федерации, 2008, № 17, ст. 1887; 2009, № 30, ст. 3836; 2010, № 19, ст. 2316).</t>
    </r>
  </si>
  <si>
    <t>II. Расшифровка расходов по финансово-хозяйственной деятельности</t>
  </si>
  <si>
    <t>Вид услуги</t>
  </si>
  <si>
    <t>Оплата труда</t>
  </si>
  <si>
    <t>Операционные расходы, связанные
с оплатой услуг, оказываемых кредитными организациями</t>
  </si>
  <si>
    <t>Отчисле-ния на со-циальные нужды</t>
  </si>
  <si>
    <t>Матери-альные затраты, всего</t>
  </si>
  <si>
    <t>Расходы, связанные
с участием
в совместной деятельности</t>
  </si>
  <si>
    <t>Ремонт основных производ-ственных фондов</t>
  </si>
  <si>
    <t>Аморти-зация</t>
  </si>
  <si>
    <t>Оплата услуг (работ) сторонних организаций</t>
  </si>
  <si>
    <t>Прочие производ-ственные расходы</t>
  </si>
  <si>
    <t>Общехозяйственные расходы</t>
  </si>
  <si>
    <t>Всего расходов</t>
  </si>
  <si>
    <t>всего</t>
  </si>
  <si>
    <t>налоги
и иные обя-зательные платежи
и сборы</t>
  </si>
  <si>
    <t>Обеспечение безопасности плавания и порядка в порту</t>
  </si>
  <si>
    <t>Предоставление судам рейдов, якорных стоянок, защитных сооружений и причалов порта</t>
  </si>
  <si>
    <t>Обеспечение лоцманской проводки судов (внутрипортовая проводка)</t>
  </si>
  <si>
    <t>Комплексное обслуживание флота</t>
  </si>
  <si>
    <t>Услуги буксиров</t>
  </si>
  <si>
    <t>Погрузка и выгрузка грузов</t>
  </si>
  <si>
    <t>Хранение грузов</t>
  </si>
  <si>
    <t>Обслуживание пассажиров</t>
  </si>
  <si>
    <t>Итого по регулируемым видам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</si>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</sst>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\ _₽_-;_-@_-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2" fillId="0" borderId="1" xfId="1" applyFont="1" applyBorder="1" applyAlignment="1">
      <alignment horizontal="right" indent="1"/>
    </xf>
    <xf numFmtId="0" fontId="2" fillId="0" borderId="0" xfId="1" applyFont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3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10" fontId="2" fillId="0" borderId="0" xfId="2" applyNumberFormat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8" fillId="0" borderId="3" xfId="1" applyFont="1" applyBorder="1" applyAlignment="1">
      <alignment horizontal="left" vertical="center"/>
    </xf>
    <xf numFmtId="164" fontId="12" fillId="0" borderId="6" xfId="1" applyNumberFormat="1" applyFont="1" applyBorder="1" applyAlignment="1">
      <alignment horizontal="center" vertical="center"/>
    </xf>
    <xf numFmtId="164" fontId="12" fillId="0" borderId="3" xfId="1" applyNumberFormat="1" applyFont="1" applyBorder="1" applyAlignment="1">
      <alignment horizontal="center" vertical="center"/>
    </xf>
    <xf numFmtId="164" fontId="12" fillId="0" borderId="5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" fillId="0" borderId="2" xfId="1" applyFont="1" applyBorder="1" applyAlignment="1">
      <alignment horizontal="left"/>
    </xf>
    <xf numFmtId="0" fontId="5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 wrapText="1"/>
    </xf>
    <xf numFmtId="164" fontId="9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justify" wrapText="1"/>
    </xf>
    <xf numFmtId="0" fontId="11" fillId="0" borderId="0" xfId="1" applyFont="1" applyAlignment="1">
      <alignment horizontal="justify" wrapText="1"/>
    </xf>
    <xf numFmtId="0" fontId="2" fillId="0" borderId="4" xfId="1" applyFont="1" applyBorder="1" applyAlignment="1">
      <alignment horizontal="justify" vertical="center" wrapText="1"/>
    </xf>
    <xf numFmtId="164" fontId="8" fillId="0" borderId="6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top"/>
    </xf>
    <xf numFmtId="0" fontId="6" fillId="0" borderId="0" xfId="1" applyFont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</cellXfs>
  <cellStyles count="3">
    <cellStyle name="Обычный" xfId="0" builtinId="0"/>
    <cellStyle name="Обычный 2" xfId="1" xr:uid="{F74DBD5D-3867-46A1-822F-7AD46D8E5B6E}"/>
    <cellStyle name="Процентный 2" xfId="2" xr:uid="{08EEC403-4559-4F54-A6C5-445C5B19DF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05AAC-261F-42A1-8CD7-53E6AE754AE8}">
  <dimension ref="A1:DD30"/>
  <sheetViews>
    <sheetView tabSelected="1" view="pageBreakPreview" zoomScaleNormal="100" workbookViewId="0">
      <selection activeCell="GQ4" sqref="GQ4"/>
    </sheetView>
  </sheetViews>
  <sheetFormatPr defaultColWidth="0.85546875" defaultRowHeight="15" x14ac:dyDescent="0.25"/>
  <cols>
    <col min="1" max="363" width="0.85546875" style="1"/>
    <col min="364" max="364" width="12.85546875" style="1" customWidth="1"/>
    <col min="365" max="619" width="0.85546875" style="1"/>
    <col min="620" max="620" width="12.85546875" style="1" customWidth="1"/>
    <col min="621" max="875" width="0.85546875" style="1"/>
    <col min="876" max="876" width="12.85546875" style="1" customWidth="1"/>
    <col min="877" max="1131" width="0.85546875" style="1"/>
    <col min="1132" max="1132" width="12.85546875" style="1" customWidth="1"/>
    <col min="1133" max="1387" width="0.85546875" style="1"/>
    <col min="1388" max="1388" width="12.85546875" style="1" customWidth="1"/>
    <col min="1389" max="1643" width="0.85546875" style="1"/>
    <col min="1644" max="1644" width="12.85546875" style="1" customWidth="1"/>
    <col min="1645" max="1899" width="0.85546875" style="1"/>
    <col min="1900" max="1900" width="12.85546875" style="1" customWidth="1"/>
    <col min="1901" max="2155" width="0.85546875" style="1"/>
    <col min="2156" max="2156" width="12.85546875" style="1" customWidth="1"/>
    <col min="2157" max="2411" width="0.85546875" style="1"/>
    <col min="2412" max="2412" width="12.85546875" style="1" customWidth="1"/>
    <col min="2413" max="2667" width="0.85546875" style="1"/>
    <col min="2668" max="2668" width="12.85546875" style="1" customWidth="1"/>
    <col min="2669" max="2923" width="0.85546875" style="1"/>
    <col min="2924" max="2924" width="12.85546875" style="1" customWidth="1"/>
    <col min="2925" max="3179" width="0.85546875" style="1"/>
    <col min="3180" max="3180" width="12.85546875" style="1" customWidth="1"/>
    <col min="3181" max="3435" width="0.85546875" style="1"/>
    <col min="3436" max="3436" width="12.85546875" style="1" customWidth="1"/>
    <col min="3437" max="3691" width="0.85546875" style="1"/>
    <col min="3692" max="3692" width="12.85546875" style="1" customWidth="1"/>
    <col min="3693" max="3947" width="0.85546875" style="1"/>
    <col min="3948" max="3948" width="12.85546875" style="1" customWidth="1"/>
    <col min="3949" max="4203" width="0.85546875" style="1"/>
    <col min="4204" max="4204" width="12.85546875" style="1" customWidth="1"/>
    <col min="4205" max="4459" width="0.85546875" style="1"/>
    <col min="4460" max="4460" width="12.85546875" style="1" customWidth="1"/>
    <col min="4461" max="4715" width="0.85546875" style="1"/>
    <col min="4716" max="4716" width="12.85546875" style="1" customWidth="1"/>
    <col min="4717" max="4971" width="0.85546875" style="1"/>
    <col min="4972" max="4972" width="12.85546875" style="1" customWidth="1"/>
    <col min="4973" max="5227" width="0.85546875" style="1"/>
    <col min="5228" max="5228" width="12.85546875" style="1" customWidth="1"/>
    <col min="5229" max="5483" width="0.85546875" style="1"/>
    <col min="5484" max="5484" width="12.85546875" style="1" customWidth="1"/>
    <col min="5485" max="5739" width="0.85546875" style="1"/>
    <col min="5740" max="5740" width="12.85546875" style="1" customWidth="1"/>
    <col min="5741" max="5995" width="0.85546875" style="1"/>
    <col min="5996" max="5996" width="12.85546875" style="1" customWidth="1"/>
    <col min="5997" max="6251" width="0.85546875" style="1"/>
    <col min="6252" max="6252" width="12.85546875" style="1" customWidth="1"/>
    <col min="6253" max="6507" width="0.85546875" style="1"/>
    <col min="6508" max="6508" width="12.85546875" style="1" customWidth="1"/>
    <col min="6509" max="6763" width="0.85546875" style="1"/>
    <col min="6764" max="6764" width="12.85546875" style="1" customWidth="1"/>
    <col min="6765" max="7019" width="0.85546875" style="1"/>
    <col min="7020" max="7020" width="12.85546875" style="1" customWidth="1"/>
    <col min="7021" max="7275" width="0.85546875" style="1"/>
    <col min="7276" max="7276" width="12.85546875" style="1" customWidth="1"/>
    <col min="7277" max="7531" width="0.85546875" style="1"/>
    <col min="7532" max="7532" width="12.85546875" style="1" customWidth="1"/>
    <col min="7533" max="7787" width="0.85546875" style="1"/>
    <col min="7788" max="7788" width="12.85546875" style="1" customWidth="1"/>
    <col min="7789" max="8043" width="0.85546875" style="1"/>
    <col min="8044" max="8044" width="12.85546875" style="1" customWidth="1"/>
    <col min="8045" max="8299" width="0.85546875" style="1"/>
    <col min="8300" max="8300" width="12.85546875" style="1" customWidth="1"/>
    <col min="8301" max="8555" width="0.85546875" style="1"/>
    <col min="8556" max="8556" width="12.85546875" style="1" customWidth="1"/>
    <col min="8557" max="8811" width="0.85546875" style="1"/>
    <col min="8812" max="8812" width="12.85546875" style="1" customWidth="1"/>
    <col min="8813" max="9067" width="0.85546875" style="1"/>
    <col min="9068" max="9068" width="12.85546875" style="1" customWidth="1"/>
    <col min="9069" max="9323" width="0.85546875" style="1"/>
    <col min="9324" max="9324" width="12.85546875" style="1" customWidth="1"/>
    <col min="9325" max="9579" width="0.85546875" style="1"/>
    <col min="9580" max="9580" width="12.85546875" style="1" customWidth="1"/>
    <col min="9581" max="9835" width="0.85546875" style="1"/>
    <col min="9836" max="9836" width="12.85546875" style="1" customWidth="1"/>
    <col min="9837" max="10091" width="0.85546875" style="1"/>
    <col min="10092" max="10092" width="12.85546875" style="1" customWidth="1"/>
    <col min="10093" max="10347" width="0.85546875" style="1"/>
    <col min="10348" max="10348" width="12.85546875" style="1" customWidth="1"/>
    <col min="10349" max="10603" width="0.85546875" style="1"/>
    <col min="10604" max="10604" width="12.85546875" style="1" customWidth="1"/>
    <col min="10605" max="10859" width="0.85546875" style="1"/>
    <col min="10860" max="10860" width="12.85546875" style="1" customWidth="1"/>
    <col min="10861" max="11115" width="0.85546875" style="1"/>
    <col min="11116" max="11116" width="12.85546875" style="1" customWidth="1"/>
    <col min="11117" max="11371" width="0.85546875" style="1"/>
    <col min="11372" max="11372" width="12.85546875" style="1" customWidth="1"/>
    <col min="11373" max="11627" width="0.85546875" style="1"/>
    <col min="11628" max="11628" width="12.85546875" style="1" customWidth="1"/>
    <col min="11629" max="11883" width="0.85546875" style="1"/>
    <col min="11884" max="11884" width="12.85546875" style="1" customWidth="1"/>
    <col min="11885" max="12139" width="0.85546875" style="1"/>
    <col min="12140" max="12140" width="12.85546875" style="1" customWidth="1"/>
    <col min="12141" max="12395" width="0.85546875" style="1"/>
    <col min="12396" max="12396" width="12.85546875" style="1" customWidth="1"/>
    <col min="12397" max="12651" width="0.85546875" style="1"/>
    <col min="12652" max="12652" width="12.85546875" style="1" customWidth="1"/>
    <col min="12653" max="12907" width="0.85546875" style="1"/>
    <col min="12908" max="12908" width="12.85546875" style="1" customWidth="1"/>
    <col min="12909" max="13163" width="0.85546875" style="1"/>
    <col min="13164" max="13164" width="12.85546875" style="1" customWidth="1"/>
    <col min="13165" max="13419" width="0.85546875" style="1"/>
    <col min="13420" max="13420" width="12.85546875" style="1" customWidth="1"/>
    <col min="13421" max="13675" width="0.85546875" style="1"/>
    <col min="13676" max="13676" width="12.85546875" style="1" customWidth="1"/>
    <col min="13677" max="13931" width="0.85546875" style="1"/>
    <col min="13932" max="13932" width="12.85546875" style="1" customWidth="1"/>
    <col min="13933" max="14187" width="0.85546875" style="1"/>
    <col min="14188" max="14188" width="12.85546875" style="1" customWidth="1"/>
    <col min="14189" max="14443" width="0.85546875" style="1"/>
    <col min="14444" max="14444" width="12.85546875" style="1" customWidth="1"/>
    <col min="14445" max="14699" width="0.85546875" style="1"/>
    <col min="14700" max="14700" width="12.85546875" style="1" customWidth="1"/>
    <col min="14701" max="14955" width="0.85546875" style="1"/>
    <col min="14956" max="14956" width="12.85546875" style="1" customWidth="1"/>
    <col min="14957" max="15211" width="0.85546875" style="1"/>
    <col min="15212" max="15212" width="12.85546875" style="1" customWidth="1"/>
    <col min="15213" max="15467" width="0.85546875" style="1"/>
    <col min="15468" max="15468" width="12.85546875" style="1" customWidth="1"/>
    <col min="15469" max="15723" width="0.85546875" style="1"/>
    <col min="15724" max="15724" width="12.85546875" style="1" customWidth="1"/>
    <col min="15725" max="15979" width="0.85546875" style="1"/>
    <col min="15980" max="15980" width="12.85546875" style="1" customWidth="1"/>
    <col min="15981" max="16235" width="0.85546875" style="1"/>
    <col min="16236" max="16236" width="12.85546875" style="1" customWidth="1"/>
    <col min="16237" max="16384" width="0.85546875" style="1"/>
  </cols>
  <sheetData>
    <row r="1" spans="1:108" x14ac:dyDescent="0.25">
      <c r="DD1" s="2" t="s">
        <v>0</v>
      </c>
    </row>
    <row r="3" spans="1:108" s="3" customFormat="1" ht="15.75" x14ac:dyDescent="0.2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08" s="3" customFormat="1" ht="15.75" x14ac:dyDescent="0.2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08" s="3" customFormat="1" ht="15.75" x14ac:dyDescent="0.25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6" spans="1:108" s="3" customFormat="1" ht="15.75" x14ac:dyDescent="0.25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</row>
    <row r="7" spans="1:108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 t="s">
        <v>5</v>
      </c>
      <c r="AW7" s="48" t="s">
        <v>6</v>
      </c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3" t="s">
        <v>7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s="3" customFormat="1" ht="7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s="3" customFormat="1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9" t="s">
        <v>8</v>
      </c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s="3" customFormat="1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38" t="s">
        <v>9</v>
      </c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s="3" customFormat="1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s="6" customFormat="1" ht="15.75" x14ac:dyDescent="0.25"/>
    <row r="13" spans="1:108" s="6" customFormat="1" ht="15.75" x14ac:dyDescent="0.25">
      <c r="A13" s="39" t="s">
        <v>10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</row>
    <row r="15" spans="1:108" x14ac:dyDescent="0.25"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 t="s">
        <v>11</v>
      </c>
    </row>
    <row r="16" spans="1:108" s="8" customFormat="1" ht="33" customHeight="1" x14ac:dyDescent="0.25">
      <c r="A16" s="40" t="s">
        <v>12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2"/>
      <c r="BE16" s="43" t="s">
        <v>13</v>
      </c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 t="s">
        <v>14</v>
      </c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4" t="s">
        <v>15</v>
      </c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6"/>
    </row>
    <row r="17" spans="1:108" ht="103.5" customHeight="1" x14ac:dyDescent="0.25">
      <c r="A17" s="9"/>
      <c r="B17" s="36" t="s">
        <v>16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10"/>
      <c r="BE17" s="37">
        <f>SUM(BE18:BS25)</f>
        <v>62382945.293333337</v>
      </c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>
        <f>SUM(BT18:CH25)</f>
        <v>65703188.497847676</v>
      </c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>
        <f>BE17-BT17</f>
        <v>-3320243.2045143396</v>
      </c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</row>
    <row r="18" spans="1:108" s="8" customFormat="1" ht="33" customHeight="1" x14ac:dyDescent="0.25">
      <c r="A18" s="11"/>
      <c r="B18" s="36" t="s">
        <v>17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12"/>
      <c r="BE18" s="37">
        <v>0</v>
      </c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>
        <f>стр.2_2023!AS6</f>
        <v>0</v>
      </c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>
        <f>BE18-BT18</f>
        <v>0</v>
      </c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</row>
    <row r="19" spans="1:108" s="8" customFormat="1" ht="33" customHeight="1" x14ac:dyDescent="0.25">
      <c r="A19" s="11"/>
      <c r="B19" s="36" t="s">
        <v>18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12"/>
      <c r="BE19" s="37">
        <v>0</v>
      </c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>
        <f>стр.2_2023!AS7</f>
        <v>0</v>
      </c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>
        <f t="shared" ref="CI19:CI26" si="0">BE19-BT19</f>
        <v>0</v>
      </c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</row>
    <row r="20" spans="1:108" s="8" customFormat="1" ht="33" customHeight="1" x14ac:dyDescent="0.25">
      <c r="A20" s="11"/>
      <c r="B20" s="36" t="s">
        <v>19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12"/>
      <c r="BE20" s="37">
        <v>0</v>
      </c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>
        <f>стр.2_2023!AS8</f>
        <v>0</v>
      </c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>
        <f t="shared" si="0"/>
        <v>0</v>
      </c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</row>
    <row r="21" spans="1:108" s="8" customFormat="1" ht="18" customHeight="1" x14ac:dyDescent="0.25">
      <c r="A21" s="11"/>
      <c r="B21" s="36" t="s">
        <v>20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12"/>
      <c r="BE21" s="37">
        <v>0</v>
      </c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>
        <f>стр.2_2023!AS9</f>
        <v>0</v>
      </c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>
        <f t="shared" si="0"/>
        <v>0</v>
      </c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</row>
    <row r="22" spans="1:108" s="8" customFormat="1" ht="18" customHeight="1" x14ac:dyDescent="0.25">
      <c r="A22" s="11"/>
      <c r="B22" s="36" t="s">
        <v>21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12"/>
      <c r="BE22" s="37">
        <v>0</v>
      </c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>
        <f>стр.2_2023!AS10</f>
        <v>0</v>
      </c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>
        <f t="shared" si="0"/>
        <v>0</v>
      </c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</row>
    <row r="23" spans="1:108" s="8" customFormat="1" ht="18" customHeight="1" x14ac:dyDescent="0.25">
      <c r="A23" s="11"/>
      <c r="B23" s="36" t="s">
        <v>22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12"/>
      <c r="BE23" s="37">
        <v>62382945.293333337</v>
      </c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>
        <f>стр.2_2023!AS14</f>
        <v>65703188.497847676</v>
      </c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>
        <f t="shared" si="0"/>
        <v>-3320243.2045143396</v>
      </c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</row>
    <row r="24" spans="1:108" s="8" customFormat="1" ht="18" customHeight="1" x14ac:dyDescent="0.25">
      <c r="A24" s="11"/>
      <c r="B24" s="36" t="s">
        <v>23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12"/>
      <c r="BE24" s="37">
        <v>0</v>
      </c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>
        <f>стр.2_2023!AS12</f>
        <v>0</v>
      </c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>
        <f t="shared" si="0"/>
        <v>0</v>
      </c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</row>
    <row r="25" spans="1:108" s="8" customFormat="1" ht="18" customHeight="1" x14ac:dyDescent="0.25">
      <c r="A25" s="11"/>
      <c r="B25" s="36" t="s">
        <v>24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12"/>
      <c r="BE25" s="37">
        <v>0</v>
      </c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>
        <f>стр.2_2023!AS13</f>
        <v>0</v>
      </c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>
        <f t="shared" si="0"/>
        <v>0</v>
      </c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</row>
    <row r="26" spans="1:108" s="8" customFormat="1" ht="18" customHeight="1" x14ac:dyDescent="0.25">
      <c r="A26" s="11"/>
      <c r="B26" s="36" t="s">
        <v>25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12"/>
      <c r="BE26" s="37">
        <v>0</v>
      </c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>
        <v>0</v>
      </c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>
        <f t="shared" si="0"/>
        <v>0</v>
      </c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</row>
    <row r="27" spans="1:108" s="8" customFormat="1" ht="18" customHeight="1" x14ac:dyDescent="0.25">
      <c r="A27" s="11"/>
      <c r="B27" s="32" t="s">
        <v>26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13"/>
      <c r="BE27" s="33">
        <f>BE17+BE26</f>
        <v>62382945.293333337</v>
      </c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>
        <f>BT17+BT26</f>
        <v>65703188.497847676</v>
      </c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>
        <f>CI17+CI26</f>
        <v>-3320243.2045143396</v>
      </c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</row>
    <row r="28" spans="1:108" ht="3.75" customHeight="1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</row>
    <row r="29" spans="1:108" s="16" customFormat="1" ht="46.5" customHeight="1" x14ac:dyDescent="0.2">
      <c r="A29" s="34" t="s">
        <v>27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</row>
    <row r="30" spans="1:108" ht="3" customHeight="1" x14ac:dyDescent="0.25"/>
  </sheetData>
  <mergeCells count="57">
    <mergeCell ref="U9:CJ9"/>
    <mergeCell ref="A3:DD3"/>
    <mergeCell ref="A4:DD4"/>
    <mergeCell ref="A5:DD5"/>
    <mergeCell ref="A6:DD6"/>
    <mergeCell ref="AW7:BG7"/>
    <mergeCell ref="U10:CJ10"/>
    <mergeCell ref="A13:DD13"/>
    <mergeCell ref="A16:BD16"/>
    <mergeCell ref="BE16:BS16"/>
    <mergeCell ref="BT16:CH16"/>
    <mergeCell ref="CI16:DD16"/>
    <mergeCell ref="B17:BC17"/>
    <mergeCell ref="BE17:BS17"/>
    <mergeCell ref="BT17:CH17"/>
    <mergeCell ref="CI17:DD17"/>
    <mergeCell ref="B18:BC18"/>
    <mergeCell ref="BE18:BS18"/>
    <mergeCell ref="BT18:CH18"/>
    <mergeCell ref="CI18:DD18"/>
    <mergeCell ref="B19:BC19"/>
    <mergeCell ref="BE19:BS19"/>
    <mergeCell ref="BT19:CH19"/>
    <mergeCell ref="CI19:DD19"/>
    <mergeCell ref="B20:BC20"/>
    <mergeCell ref="BE20:BS20"/>
    <mergeCell ref="BT20:CH20"/>
    <mergeCell ref="CI20:DD20"/>
    <mergeCell ref="B21:BC21"/>
    <mergeCell ref="BE21:BS21"/>
    <mergeCell ref="BT21:CH21"/>
    <mergeCell ref="CI21:DD21"/>
    <mergeCell ref="B22:BC22"/>
    <mergeCell ref="BE22:BS22"/>
    <mergeCell ref="BT22:CH22"/>
    <mergeCell ref="CI22:DD22"/>
    <mergeCell ref="B23:BC23"/>
    <mergeCell ref="BE23:BS23"/>
    <mergeCell ref="BT23:CH23"/>
    <mergeCell ref="CI23:DD23"/>
    <mergeCell ref="B24:BC24"/>
    <mergeCell ref="BE24:BS24"/>
    <mergeCell ref="BT24:CH24"/>
    <mergeCell ref="CI24:DD24"/>
    <mergeCell ref="B25:BC25"/>
    <mergeCell ref="BE25:BS25"/>
    <mergeCell ref="BT25:CH25"/>
    <mergeCell ref="CI25:DD25"/>
    <mergeCell ref="B26:BC26"/>
    <mergeCell ref="BE26:BS26"/>
    <mergeCell ref="BT26:CH26"/>
    <mergeCell ref="CI26:DD26"/>
    <mergeCell ref="B27:BC27"/>
    <mergeCell ref="BE27:BS27"/>
    <mergeCell ref="BT27:CH27"/>
    <mergeCell ref="CI27:DD27"/>
    <mergeCell ref="A29:DD29"/>
  </mergeCells>
  <pageMargins left="0.78740157480314965" right="0.31496062992125984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32787-7A46-46D9-BB72-6077AA4B6D57}">
  <dimension ref="A1:AS17"/>
  <sheetViews>
    <sheetView view="pageBreakPreview" zoomScaleNormal="100" workbookViewId="0">
      <selection activeCell="AZ14" sqref="AZ14"/>
    </sheetView>
  </sheetViews>
  <sheetFormatPr defaultColWidth="0.85546875" defaultRowHeight="15" x14ac:dyDescent="0.25"/>
  <cols>
    <col min="1" max="33" width="0.85546875" style="1"/>
    <col min="34" max="45" width="10.28515625" style="1" customWidth="1"/>
    <col min="46" max="132" width="5.28515625" style="1" customWidth="1"/>
    <col min="133" max="289" width="0.85546875" style="1"/>
    <col min="290" max="301" width="10.28515625" style="1" customWidth="1"/>
    <col min="302" max="388" width="5.28515625" style="1" customWidth="1"/>
    <col min="389" max="545" width="0.85546875" style="1"/>
    <col min="546" max="557" width="10.28515625" style="1" customWidth="1"/>
    <col min="558" max="644" width="5.28515625" style="1" customWidth="1"/>
    <col min="645" max="801" width="0.85546875" style="1"/>
    <col min="802" max="813" width="10.28515625" style="1" customWidth="1"/>
    <col min="814" max="900" width="5.28515625" style="1" customWidth="1"/>
    <col min="901" max="1057" width="0.85546875" style="1"/>
    <col min="1058" max="1069" width="10.28515625" style="1" customWidth="1"/>
    <col min="1070" max="1156" width="5.28515625" style="1" customWidth="1"/>
    <col min="1157" max="1313" width="0.85546875" style="1"/>
    <col min="1314" max="1325" width="10.28515625" style="1" customWidth="1"/>
    <col min="1326" max="1412" width="5.28515625" style="1" customWidth="1"/>
    <col min="1413" max="1569" width="0.85546875" style="1"/>
    <col min="1570" max="1581" width="10.28515625" style="1" customWidth="1"/>
    <col min="1582" max="1668" width="5.28515625" style="1" customWidth="1"/>
    <col min="1669" max="1825" width="0.85546875" style="1"/>
    <col min="1826" max="1837" width="10.28515625" style="1" customWidth="1"/>
    <col min="1838" max="1924" width="5.28515625" style="1" customWidth="1"/>
    <col min="1925" max="2081" width="0.85546875" style="1"/>
    <col min="2082" max="2093" width="10.28515625" style="1" customWidth="1"/>
    <col min="2094" max="2180" width="5.28515625" style="1" customWidth="1"/>
    <col min="2181" max="2337" width="0.85546875" style="1"/>
    <col min="2338" max="2349" width="10.28515625" style="1" customWidth="1"/>
    <col min="2350" max="2436" width="5.28515625" style="1" customWidth="1"/>
    <col min="2437" max="2593" width="0.85546875" style="1"/>
    <col min="2594" max="2605" width="10.28515625" style="1" customWidth="1"/>
    <col min="2606" max="2692" width="5.28515625" style="1" customWidth="1"/>
    <col min="2693" max="2849" width="0.85546875" style="1"/>
    <col min="2850" max="2861" width="10.28515625" style="1" customWidth="1"/>
    <col min="2862" max="2948" width="5.28515625" style="1" customWidth="1"/>
    <col min="2949" max="3105" width="0.85546875" style="1"/>
    <col min="3106" max="3117" width="10.28515625" style="1" customWidth="1"/>
    <col min="3118" max="3204" width="5.28515625" style="1" customWidth="1"/>
    <col min="3205" max="3361" width="0.85546875" style="1"/>
    <col min="3362" max="3373" width="10.28515625" style="1" customWidth="1"/>
    <col min="3374" max="3460" width="5.28515625" style="1" customWidth="1"/>
    <col min="3461" max="3617" width="0.85546875" style="1"/>
    <col min="3618" max="3629" width="10.28515625" style="1" customWidth="1"/>
    <col min="3630" max="3716" width="5.28515625" style="1" customWidth="1"/>
    <col min="3717" max="3873" width="0.85546875" style="1"/>
    <col min="3874" max="3885" width="10.28515625" style="1" customWidth="1"/>
    <col min="3886" max="3972" width="5.28515625" style="1" customWidth="1"/>
    <col min="3973" max="4129" width="0.85546875" style="1"/>
    <col min="4130" max="4141" width="10.28515625" style="1" customWidth="1"/>
    <col min="4142" max="4228" width="5.28515625" style="1" customWidth="1"/>
    <col min="4229" max="4385" width="0.85546875" style="1"/>
    <col min="4386" max="4397" width="10.28515625" style="1" customWidth="1"/>
    <col min="4398" max="4484" width="5.28515625" style="1" customWidth="1"/>
    <col min="4485" max="4641" width="0.85546875" style="1"/>
    <col min="4642" max="4653" width="10.28515625" style="1" customWidth="1"/>
    <col min="4654" max="4740" width="5.28515625" style="1" customWidth="1"/>
    <col min="4741" max="4897" width="0.85546875" style="1"/>
    <col min="4898" max="4909" width="10.28515625" style="1" customWidth="1"/>
    <col min="4910" max="4996" width="5.28515625" style="1" customWidth="1"/>
    <col min="4997" max="5153" width="0.85546875" style="1"/>
    <col min="5154" max="5165" width="10.28515625" style="1" customWidth="1"/>
    <col min="5166" max="5252" width="5.28515625" style="1" customWidth="1"/>
    <col min="5253" max="5409" width="0.85546875" style="1"/>
    <col min="5410" max="5421" width="10.28515625" style="1" customWidth="1"/>
    <col min="5422" max="5508" width="5.28515625" style="1" customWidth="1"/>
    <col min="5509" max="5665" width="0.85546875" style="1"/>
    <col min="5666" max="5677" width="10.28515625" style="1" customWidth="1"/>
    <col min="5678" max="5764" width="5.28515625" style="1" customWidth="1"/>
    <col min="5765" max="5921" width="0.85546875" style="1"/>
    <col min="5922" max="5933" width="10.28515625" style="1" customWidth="1"/>
    <col min="5934" max="6020" width="5.28515625" style="1" customWidth="1"/>
    <col min="6021" max="6177" width="0.85546875" style="1"/>
    <col min="6178" max="6189" width="10.28515625" style="1" customWidth="1"/>
    <col min="6190" max="6276" width="5.28515625" style="1" customWidth="1"/>
    <col min="6277" max="6433" width="0.85546875" style="1"/>
    <col min="6434" max="6445" width="10.28515625" style="1" customWidth="1"/>
    <col min="6446" max="6532" width="5.28515625" style="1" customWidth="1"/>
    <col min="6533" max="6689" width="0.85546875" style="1"/>
    <col min="6690" max="6701" width="10.28515625" style="1" customWidth="1"/>
    <col min="6702" max="6788" width="5.28515625" style="1" customWidth="1"/>
    <col min="6789" max="6945" width="0.85546875" style="1"/>
    <col min="6946" max="6957" width="10.28515625" style="1" customWidth="1"/>
    <col min="6958" max="7044" width="5.28515625" style="1" customWidth="1"/>
    <col min="7045" max="7201" width="0.85546875" style="1"/>
    <col min="7202" max="7213" width="10.28515625" style="1" customWidth="1"/>
    <col min="7214" max="7300" width="5.28515625" style="1" customWidth="1"/>
    <col min="7301" max="7457" width="0.85546875" style="1"/>
    <col min="7458" max="7469" width="10.28515625" style="1" customWidth="1"/>
    <col min="7470" max="7556" width="5.28515625" style="1" customWidth="1"/>
    <col min="7557" max="7713" width="0.85546875" style="1"/>
    <col min="7714" max="7725" width="10.28515625" style="1" customWidth="1"/>
    <col min="7726" max="7812" width="5.28515625" style="1" customWidth="1"/>
    <col min="7813" max="7969" width="0.85546875" style="1"/>
    <col min="7970" max="7981" width="10.28515625" style="1" customWidth="1"/>
    <col min="7982" max="8068" width="5.28515625" style="1" customWidth="1"/>
    <col min="8069" max="8225" width="0.85546875" style="1"/>
    <col min="8226" max="8237" width="10.28515625" style="1" customWidth="1"/>
    <col min="8238" max="8324" width="5.28515625" style="1" customWidth="1"/>
    <col min="8325" max="8481" width="0.85546875" style="1"/>
    <col min="8482" max="8493" width="10.28515625" style="1" customWidth="1"/>
    <col min="8494" max="8580" width="5.28515625" style="1" customWidth="1"/>
    <col min="8581" max="8737" width="0.85546875" style="1"/>
    <col min="8738" max="8749" width="10.28515625" style="1" customWidth="1"/>
    <col min="8750" max="8836" width="5.28515625" style="1" customWidth="1"/>
    <col min="8837" max="8993" width="0.85546875" style="1"/>
    <col min="8994" max="9005" width="10.28515625" style="1" customWidth="1"/>
    <col min="9006" max="9092" width="5.28515625" style="1" customWidth="1"/>
    <col min="9093" max="9249" width="0.85546875" style="1"/>
    <col min="9250" max="9261" width="10.28515625" style="1" customWidth="1"/>
    <col min="9262" max="9348" width="5.28515625" style="1" customWidth="1"/>
    <col min="9349" max="9505" width="0.85546875" style="1"/>
    <col min="9506" max="9517" width="10.28515625" style="1" customWidth="1"/>
    <col min="9518" max="9604" width="5.28515625" style="1" customWidth="1"/>
    <col min="9605" max="9761" width="0.85546875" style="1"/>
    <col min="9762" max="9773" width="10.28515625" style="1" customWidth="1"/>
    <col min="9774" max="9860" width="5.28515625" style="1" customWidth="1"/>
    <col min="9861" max="10017" width="0.85546875" style="1"/>
    <col min="10018" max="10029" width="10.28515625" style="1" customWidth="1"/>
    <col min="10030" max="10116" width="5.28515625" style="1" customWidth="1"/>
    <col min="10117" max="10273" width="0.85546875" style="1"/>
    <col min="10274" max="10285" width="10.28515625" style="1" customWidth="1"/>
    <col min="10286" max="10372" width="5.28515625" style="1" customWidth="1"/>
    <col min="10373" max="10529" width="0.85546875" style="1"/>
    <col min="10530" max="10541" width="10.28515625" style="1" customWidth="1"/>
    <col min="10542" max="10628" width="5.28515625" style="1" customWidth="1"/>
    <col min="10629" max="10785" width="0.85546875" style="1"/>
    <col min="10786" max="10797" width="10.28515625" style="1" customWidth="1"/>
    <col min="10798" max="10884" width="5.28515625" style="1" customWidth="1"/>
    <col min="10885" max="11041" width="0.85546875" style="1"/>
    <col min="11042" max="11053" width="10.28515625" style="1" customWidth="1"/>
    <col min="11054" max="11140" width="5.28515625" style="1" customWidth="1"/>
    <col min="11141" max="11297" width="0.85546875" style="1"/>
    <col min="11298" max="11309" width="10.28515625" style="1" customWidth="1"/>
    <col min="11310" max="11396" width="5.28515625" style="1" customWidth="1"/>
    <col min="11397" max="11553" width="0.85546875" style="1"/>
    <col min="11554" max="11565" width="10.28515625" style="1" customWidth="1"/>
    <col min="11566" max="11652" width="5.28515625" style="1" customWidth="1"/>
    <col min="11653" max="11809" width="0.85546875" style="1"/>
    <col min="11810" max="11821" width="10.28515625" style="1" customWidth="1"/>
    <col min="11822" max="11908" width="5.28515625" style="1" customWidth="1"/>
    <col min="11909" max="12065" width="0.85546875" style="1"/>
    <col min="12066" max="12077" width="10.28515625" style="1" customWidth="1"/>
    <col min="12078" max="12164" width="5.28515625" style="1" customWidth="1"/>
    <col min="12165" max="12321" width="0.85546875" style="1"/>
    <col min="12322" max="12333" width="10.28515625" style="1" customWidth="1"/>
    <col min="12334" max="12420" width="5.28515625" style="1" customWidth="1"/>
    <col min="12421" max="12577" width="0.85546875" style="1"/>
    <col min="12578" max="12589" width="10.28515625" style="1" customWidth="1"/>
    <col min="12590" max="12676" width="5.28515625" style="1" customWidth="1"/>
    <col min="12677" max="12833" width="0.85546875" style="1"/>
    <col min="12834" max="12845" width="10.28515625" style="1" customWidth="1"/>
    <col min="12846" max="12932" width="5.28515625" style="1" customWidth="1"/>
    <col min="12933" max="13089" width="0.85546875" style="1"/>
    <col min="13090" max="13101" width="10.28515625" style="1" customWidth="1"/>
    <col min="13102" max="13188" width="5.28515625" style="1" customWidth="1"/>
    <col min="13189" max="13345" width="0.85546875" style="1"/>
    <col min="13346" max="13357" width="10.28515625" style="1" customWidth="1"/>
    <col min="13358" max="13444" width="5.28515625" style="1" customWidth="1"/>
    <col min="13445" max="13601" width="0.85546875" style="1"/>
    <col min="13602" max="13613" width="10.28515625" style="1" customWidth="1"/>
    <col min="13614" max="13700" width="5.28515625" style="1" customWidth="1"/>
    <col min="13701" max="13857" width="0.85546875" style="1"/>
    <col min="13858" max="13869" width="10.28515625" style="1" customWidth="1"/>
    <col min="13870" max="13956" width="5.28515625" style="1" customWidth="1"/>
    <col min="13957" max="14113" width="0.85546875" style="1"/>
    <col min="14114" max="14125" width="10.28515625" style="1" customWidth="1"/>
    <col min="14126" max="14212" width="5.28515625" style="1" customWidth="1"/>
    <col min="14213" max="14369" width="0.85546875" style="1"/>
    <col min="14370" max="14381" width="10.28515625" style="1" customWidth="1"/>
    <col min="14382" max="14468" width="5.28515625" style="1" customWidth="1"/>
    <col min="14469" max="14625" width="0.85546875" style="1"/>
    <col min="14626" max="14637" width="10.28515625" style="1" customWidth="1"/>
    <col min="14638" max="14724" width="5.28515625" style="1" customWidth="1"/>
    <col min="14725" max="14881" width="0.85546875" style="1"/>
    <col min="14882" max="14893" width="10.28515625" style="1" customWidth="1"/>
    <col min="14894" max="14980" width="5.28515625" style="1" customWidth="1"/>
    <col min="14981" max="15137" width="0.85546875" style="1"/>
    <col min="15138" max="15149" width="10.28515625" style="1" customWidth="1"/>
    <col min="15150" max="15236" width="5.28515625" style="1" customWidth="1"/>
    <col min="15237" max="15393" width="0.85546875" style="1"/>
    <col min="15394" max="15405" width="10.28515625" style="1" customWidth="1"/>
    <col min="15406" max="15492" width="5.28515625" style="1" customWidth="1"/>
    <col min="15493" max="15649" width="0.85546875" style="1"/>
    <col min="15650" max="15661" width="10.28515625" style="1" customWidth="1"/>
    <col min="15662" max="15748" width="5.28515625" style="1" customWidth="1"/>
    <col min="15749" max="15905" width="0.85546875" style="1"/>
    <col min="15906" max="15917" width="10.28515625" style="1" customWidth="1"/>
    <col min="15918" max="16004" width="5.28515625" style="1" customWidth="1"/>
    <col min="16005" max="16161" width="0.85546875" style="1"/>
    <col min="16162" max="16173" width="10.28515625" style="1" customWidth="1"/>
    <col min="16174" max="16260" width="5.28515625" style="1" customWidth="1"/>
    <col min="16261" max="16384" width="0.85546875" style="1"/>
  </cols>
  <sheetData>
    <row r="1" spans="1:45" s="6" customFormat="1" ht="15" customHeight="1" x14ac:dyDescent="0.25">
      <c r="B1" s="39" t="s">
        <v>28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 ht="9" customHeight="1" x14ac:dyDescent="0.25"/>
    <row r="3" spans="1:45" s="17" customFormat="1" ht="27" customHeight="1" x14ac:dyDescent="0.2">
      <c r="A3" s="56" t="s">
        <v>29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2"/>
      <c r="AH3" s="56" t="s">
        <v>30</v>
      </c>
      <c r="AI3" s="56" t="s">
        <v>31</v>
      </c>
      <c r="AJ3" s="56" t="s">
        <v>32</v>
      </c>
      <c r="AK3" s="56" t="s">
        <v>33</v>
      </c>
      <c r="AL3" s="56" t="s">
        <v>34</v>
      </c>
      <c r="AM3" s="56" t="s">
        <v>35</v>
      </c>
      <c r="AN3" s="56" t="s">
        <v>36</v>
      </c>
      <c r="AO3" s="56" t="s">
        <v>37</v>
      </c>
      <c r="AP3" s="52" t="s">
        <v>38</v>
      </c>
      <c r="AQ3" s="54" t="s">
        <v>39</v>
      </c>
      <c r="AR3" s="55"/>
      <c r="AS3" s="56" t="s">
        <v>40</v>
      </c>
    </row>
    <row r="4" spans="1:45" s="19" customFormat="1" ht="84" customHeight="1" x14ac:dyDescent="0.25">
      <c r="A4" s="57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  <c r="AH4" s="57"/>
      <c r="AI4" s="57"/>
      <c r="AJ4" s="57"/>
      <c r="AK4" s="57"/>
      <c r="AL4" s="57"/>
      <c r="AM4" s="57"/>
      <c r="AN4" s="57"/>
      <c r="AO4" s="57"/>
      <c r="AP4" s="53"/>
      <c r="AQ4" s="18" t="s">
        <v>41</v>
      </c>
      <c r="AR4" s="18" t="s">
        <v>42</v>
      </c>
      <c r="AS4" s="57"/>
    </row>
    <row r="5" spans="1:45" s="23" customFormat="1" ht="12.75" customHeight="1" x14ac:dyDescent="0.2">
      <c r="A5" s="58">
        <v>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20">
        <v>2</v>
      </c>
      <c r="AI5" s="20">
        <v>3</v>
      </c>
      <c r="AJ5" s="20">
        <v>4</v>
      </c>
      <c r="AK5" s="20">
        <v>5</v>
      </c>
      <c r="AL5" s="20">
        <v>6</v>
      </c>
      <c r="AM5" s="20">
        <v>7</v>
      </c>
      <c r="AN5" s="20">
        <v>8</v>
      </c>
      <c r="AO5" s="21">
        <v>9</v>
      </c>
      <c r="AP5" s="20">
        <v>10</v>
      </c>
      <c r="AQ5" s="22">
        <v>11</v>
      </c>
      <c r="AR5" s="20">
        <v>12</v>
      </c>
      <c r="AS5" s="20">
        <v>13</v>
      </c>
    </row>
    <row r="6" spans="1:45" s="28" customFormat="1" ht="27" customHeight="1" x14ac:dyDescent="0.25">
      <c r="A6" s="24"/>
      <c r="B6" s="50" t="s">
        <v>43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1"/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25">
        <v>0</v>
      </c>
      <c r="AO6" s="26">
        <v>0</v>
      </c>
      <c r="AP6" s="25">
        <v>0</v>
      </c>
      <c r="AQ6" s="27">
        <v>0</v>
      </c>
      <c r="AR6" s="25">
        <v>0</v>
      </c>
      <c r="AS6" s="25">
        <f t="shared" ref="AS6:AS13" si="0">SUM(AH6:AQ6)</f>
        <v>0</v>
      </c>
    </row>
    <row r="7" spans="1:45" s="28" customFormat="1" ht="39" customHeight="1" x14ac:dyDescent="0.25">
      <c r="A7" s="24"/>
      <c r="B7" s="50" t="s">
        <v>44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1"/>
      <c r="AH7" s="25">
        <v>0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6">
        <v>0</v>
      </c>
      <c r="AP7" s="25">
        <v>0</v>
      </c>
      <c r="AQ7" s="27">
        <v>0</v>
      </c>
      <c r="AR7" s="25">
        <v>0</v>
      </c>
      <c r="AS7" s="25">
        <f t="shared" si="0"/>
        <v>0</v>
      </c>
    </row>
    <row r="8" spans="1:45" s="28" customFormat="1" ht="39" customHeight="1" x14ac:dyDescent="0.25">
      <c r="A8" s="24"/>
      <c r="B8" s="50" t="s">
        <v>45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1"/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6">
        <v>0</v>
      </c>
      <c r="AP8" s="25">
        <v>0</v>
      </c>
      <c r="AQ8" s="27">
        <v>0</v>
      </c>
      <c r="AR8" s="25">
        <v>0</v>
      </c>
      <c r="AS8" s="25">
        <f t="shared" si="0"/>
        <v>0</v>
      </c>
    </row>
    <row r="9" spans="1:45" s="28" customFormat="1" ht="27" customHeight="1" x14ac:dyDescent="0.25">
      <c r="A9" s="24"/>
      <c r="B9" s="50" t="s">
        <v>46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1"/>
      <c r="AH9" s="25">
        <v>0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6">
        <v>0</v>
      </c>
      <c r="AP9" s="25">
        <v>0</v>
      </c>
      <c r="AQ9" s="27">
        <v>0</v>
      </c>
      <c r="AR9" s="25">
        <v>0</v>
      </c>
      <c r="AS9" s="25">
        <f t="shared" si="0"/>
        <v>0</v>
      </c>
    </row>
    <row r="10" spans="1:45" s="28" customFormat="1" ht="14.25" customHeight="1" x14ac:dyDescent="0.25">
      <c r="A10" s="24"/>
      <c r="B10" s="50" t="s">
        <v>47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1"/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6">
        <v>0</v>
      </c>
      <c r="AP10" s="25">
        <v>0</v>
      </c>
      <c r="AQ10" s="27">
        <v>0</v>
      </c>
      <c r="AR10" s="25">
        <v>0</v>
      </c>
      <c r="AS10" s="25">
        <f t="shared" si="0"/>
        <v>0</v>
      </c>
    </row>
    <row r="11" spans="1:45" s="28" customFormat="1" ht="14.25" customHeight="1" x14ac:dyDescent="0.25">
      <c r="A11" s="24"/>
      <c r="B11" s="50" t="s">
        <v>48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1"/>
      <c r="AH11" s="25">
        <v>14246014.192241283</v>
      </c>
      <c r="AI11" s="25">
        <v>0</v>
      </c>
      <c r="AJ11" s="25">
        <v>3911004.2815504791</v>
      </c>
      <c r="AK11" s="25">
        <v>710570.26918957813</v>
      </c>
      <c r="AL11" s="25">
        <v>0</v>
      </c>
      <c r="AM11" s="25">
        <v>3658566.9630517764</v>
      </c>
      <c r="AN11" s="25">
        <v>17775930.865152851</v>
      </c>
      <c r="AO11" s="25">
        <v>12220809.439195314</v>
      </c>
      <c r="AP11" s="25">
        <v>1633870.6985503992</v>
      </c>
      <c r="AQ11" s="27">
        <v>11546421.788915999</v>
      </c>
      <c r="AR11" s="25">
        <v>0</v>
      </c>
      <c r="AS11" s="25">
        <f t="shared" si="0"/>
        <v>65703188.497847676</v>
      </c>
    </row>
    <row r="12" spans="1:45" s="28" customFormat="1" ht="14.25" customHeight="1" x14ac:dyDescent="0.25">
      <c r="A12" s="24"/>
      <c r="B12" s="50" t="s">
        <v>49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1"/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6">
        <v>0</v>
      </c>
      <c r="AP12" s="25">
        <v>0</v>
      </c>
      <c r="AQ12" s="27">
        <v>0</v>
      </c>
      <c r="AR12" s="25">
        <v>0</v>
      </c>
      <c r="AS12" s="25">
        <f t="shared" si="0"/>
        <v>0</v>
      </c>
    </row>
    <row r="13" spans="1:45" s="28" customFormat="1" ht="14.25" customHeight="1" x14ac:dyDescent="0.25">
      <c r="A13" s="24"/>
      <c r="B13" s="50" t="s">
        <v>50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1"/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6">
        <v>0</v>
      </c>
      <c r="AP13" s="25">
        <v>0</v>
      </c>
      <c r="AQ13" s="27">
        <v>0</v>
      </c>
      <c r="AR13" s="25">
        <v>0</v>
      </c>
      <c r="AS13" s="25">
        <f t="shared" si="0"/>
        <v>0</v>
      </c>
    </row>
    <row r="14" spans="1:45" s="28" customFormat="1" ht="156.75" customHeight="1" x14ac:dyDescent="0.25">
      <c r="A14" s="24"/>
      <c r="B14" s="50" t="s">
        <v>51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1"/>
      <c r="AH14" s="25">
        <f t="shared" ref="AH14:AS14" si="1">SUM(AH6:AH11,AH12:AH13)</f>
        <v>14246014.192241283</v>
      </c>
      <c r="AI14" s="25">
        <f t="shared" si="1"/>
        <v>0</v>
      </c>
      <c r="AJ14" s="25">
        <f t="shared" si="1"/>
        <v>3911004.2815504791</v>
      </c>
      <c r="AK14" s="25">
        <f t="shared" si="1"/>
        <v>710570.26918957813</v>
      </c>
      <c r="AL14" s="25">
        <f t="shared" si="1"/>
        <v>0</v>
      </c>
      <c r="AM14" s="25">
        <f t="shared" si="1"/>
        <v>3658566.9630517764</v>
      </c>
      <c r="AN14" s="25">
        <f t="shared" si="1"/>
        <v>17775930.865152851</v>
      </c>
      <c r="AO14" s="25">
        <f t="shared" si="1"/>
        <v>12220809.439195314</v>
      </c>
      <c r="AP14" s="25">
        <f t="shared" si="1"/>
        <v>1633870.6985503992</v>
      </c>
      <c r="AQ14" s="27">
        <f t="shared" si="1"/>
        <v>11546421.788915999</v>
      </c>
      <c r="AR14" s="25">
        <f t="shared" si="1"/>
        <v>0</v>
      </c>
      <c r="AS14" s="25">
        <f t="shared" si="1"/>
        <v>65703188.497847676</v>
      </c>
    </row>
    <row r="15" spans="1:45" ht="3.75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45" s="16" customFormat="1" ht="22.5" customHeight="1" x14ac:dyDescent="0.2">
      <c r="A16" s="34" t="s">
        <v>27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</row>
    <row r="17" s="16" customFormat="1" ht="3" customHeight="1" x14ac:dyDescent="0.2"/>
  </sheetData>
  <mergeCells count="24">
    <mergeCell ref="B7:AG7"/>
    <mergeCell ref="B1:AS1"/>
    <mergeCell ref="A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R3"/>
    <mergeCell ref="AS3:AS4"/>
    <mergeCell ref="A5:AG5"/>
    <mergeCell ref="B6:AG6"/>
    <mergeCell ref="B14:AG14"/>
    <mergeCell ref="A16:AS16"/>
    <mergeCell ref="B8:AG8"/>
    <mergeCell ref="B9:AG9"/>
    <mergeCell ref="B10:AG10"/>
    <mergeCell ref="B11:AG11"/>
    <mergeCell ref="B12:AG12"/>
    <mergeCell ref="B13:AG13"/>
  </mergeCells>
  <pageMargins left="0.39370078740157483" right="0.31496062992125984" top="0.78740157480314965" bottom="0.39370078740157483" header="0.19685039370078741" footer="0.19685039370078741"/>
  <pageSetup paperSize="9" scale="91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28EF-B816-433E-AAC3-2EBC8EFE5E80}">
  <dimension ref="A1:DI30"/>
  <sheetViews>
    <sheetView view="pageBreakPreview" zoomScaleNormal="100" workbookViewId="0">
      <selection activeCell="DH16" sqref="DH16"/>
    </sheetView>
  </sheetViews>
  <sheetFormatPr defaultColWidth="0.85546875" defaultRowHeight="15" x14ac:dyDescent="0.25"/>
  <cols>
    <col min="1" max="108" width="0.85546875" style="1"/>
    <col min="109" max="128" width="10" style="1" customWidth="1"/>
    <col min="129" max="364" width="0.85546875" style="1"/>
    <col min="365" max="384" width="10" style="1" customWidth="1"/>
    <col min="385" max="620" width="0.85546875" style="1"/>
    <col min="621" max="640" width="10" style="1" customWidth="1"/>
    <col min="641" max="876" width="0.85546875" style="1"/>
    <col min="877" max="896" width="10" style="1" customWidth="1"/>
    <col min="897" max="1132" width="0.85546875" style="1"/>
    <col min="1133" max="1152" width="10" style="1" customWidth="1"/>
    <col min="1153" max="1388" width="0.85546875" style="1"/>
    <col min="1389" max="1408" width="10" style="1" customWidth="1"/>
    <col min="1409" max="1644" width="0.85546875" style="1"/>
    <col min="1645" max="1664" width="10" style="1" customWidth="1"/>
    <col min="1665" max="1900" width="0.85546875" style="1"/>
    <col min="1901" max="1920" width="10" style="1" customWidth="1"/>
    <col min="1921" max="2156" width="0.85546875" style="1"/>
    <col min="2157" max="2176" width="10" style="1" customWidth="1"/>
    <col min="2177" max="2412" width="0.85546875" style="1"/>
    <col min="2413" max="2432" width="10" style="1" customWidth="1"/>
    <col min="2433" max="2668" width="0.85546875" style="1"/>
    <col min="2669" max="2688" width="10" style="1" customWidth="1"/>
    <col min="2689" max="2924" width="0.85546875" style="1"/>
    <col min="2925" max="2944" width="10" style="1" customWidth="1"/>
    <col min="2945" max="3180" width="0.85546875" style="1"/>
    <col min="3181" max="3200" width="10" style="1" customWidth="1"/>
    <col min="3201" max="3436" width="0.85546875" style="1"/>
    <col min="3437" max="3456" width="10" style="1" customWidth="1"/>
    <col min="3457" max="3692" width="0.85546875" style="1"/>
    <col min="3693" max="3712" width="10" style="1" customWidth="1"/>
    <col min="3713" max="3948" width="0.85546875" style="1"/>
    <col min="3949" max="3968" width="10" style="1" customWidth="1"/>
    <col min="3969" max="4204" width="0.85546875" style="1"/>
    <col min="4205" max="4224" width="10" style="1" customWidth="1"/>
    <col min="4225" max="4460" width="0.85546875" style="1"/>
    <col min="4461" max="4480" width="10" style="1" customWidth="1"/>
    <col min="4481" max="4716" width="0.85546875" style="1"/>
    <col min="4717" max="4736" width="10" style="1" customWidth="1"/>
    <col min="4737" max="4972" width="0.85546875" style="1"/>
    <col min="4973" max="4992" width="10" style="1" customWidth="1"/>
    <col min="4993" max="5228" width="0.85546875" style="1"/>
    <col min="5229" max="5248" width="10" style="1" customWidth="1"/>
    <col min="5249" max="5484" width="0.85546875" style="1"/>
    <col min="5485" max="5504" width="10" style="1" customWidth="1"/>
    <col min="5505" max="5740" width="0.85546875" style="1"/>
    <col min="5741" max="5760" width="10" style="1" customWidth="1"/>
    <col min="5761" max="5996" width="0.85546875" style="1"/>
    <col min="5997" max="6016" width="10" style="1" customWidth="1"/>
    <col min="6017" max="6252" width="0.85546875" style="1"/>
    <col min="6253" max="6272" width="10" style="1" customWidth="1"/>
    <col min="6273" max="6508" width="0.85546875" style="1"/>
    <col min="6509" max="6528" width="10" style="1" customWidth="1"/>
    <col min="6529" max="6764" width="0.85546875" style="1"/>
    <col min="6765" max="6784" width="10" style="1" customWidth="1"/>
    <col min="6785" max="7020" width="0.85546875" style="1"/>
    <col min="7021" max="7040" width="10" style="1" customWidth="1"/>
    <col min="7041" max="7276" width="0.85546875" style="1"/>
    <col min="7277" max="7296" width="10" style="1" customWidth="1"/>
    <col min="7297" max="7532" width="0.85546875" style="1"/>
    <col min="7533" max="7552" width="10" style="1" customWidth="1"/>
    <col min="7553" max="7788" width="0.85546875" style="1"/>
    <col min="7789" max="7808" width="10" style="1" customWidth="1"/>
    <col min="7809" max="8044" width="0.85546875" style="1"/>
    <col min="8045" max="8064" width="10" style="1" customWidth="1"/>
    <col min="8065" max="8300" width="0.85546875" style="1"/>
    <col min="8301" max="8320" width="10" style="1" customWidth="1"/>
    <col min="8321" max="8556" width="0.85546875" style="1"/>
    <col min="8557" max="8576" width="10" style="1" customWidth="1"/>
    <col min="8577" max="8812" width="0.85546875" style="1"/>
    <col min="8813" max="8832" width="10" style="1" customWidth="1"/>
    <col min="8833" max="9068" width="0.85546875" style="1"/>
    <col min="9069" max="9088" width="10" style="1" customWidth="1"/>
    <col min="9089" max="9324" width="0.85546875" style="1"/>
    <col min="9325" max="9344" width="10" style="1" customWidth="1"/>
    <col min="9345" max="9580" width="0.85546875" style="1"/>
    <col min="9581" max="9600" width="10" style="1" customWidth="1"/>
    <col min="9601" max="9836" width="0.85546875" style="1"/>
    <col min="9837" max="9856" width="10" style="1" customWidth="1"/>
    <col min="9857" max="10092" width="0.85546875" style="1"/>
    <col min="10093" max="10112" width="10" style="1" customWidth="1"/>
    <col min="10113" max="10348" width="0.85546875" style="1"/>
    <col min="10349" max="10368" width="10" style="1" customWidth="1"/>
    <col min="10369" max="10604" width="0.85546875" style="1"/>
    <col min="10605" max="10624" width="10" style="1" customWidth="1"/>
    <col min="10625" max="10860" width="0.85546875" style="1"/>
    <col min="10861" max="10880" width="10" style="1" customWidth="1"/>
    <col min="10881" max="11116" width="0.85546875" style="1"/>
    <col min="11117" max="11136" width="10" style="1" customWidth="1"/>
    <col min="11137" max="11372" width="0.85546875" style="1"/>
    <col min="11373" max="11392" width="10" style="1" customWidth="1"/>
    <col min="11393" max="11628" width="0.85546875" style="1"/>
    <col min="11629" max="11648" width="10" style="1" customWidth="1"/>
    <col min="11649" max="11884" width="0.85546875" style="1"/>
    <col min="11885" max="11904" width="10" style="1" customWidth="1"/>
    <col min="11905" max="12140" width="0.85546875" style="1"/>
    <col min="12141" max="12160" width="10" style="1" customWidth="1"/>
    <col min="12161" max="12396" width="0.85546875" style="1"/>
    <col min="12397" max="12416" width="10" style="1" customWidth="1"/>
    <col min="12417" max="12652" width="0.85546875" style="1"/>
    <col min="12653" max="12672" width="10" style="1" customWidth="1"/>
    <col min="12673" max="12908" width="0.85546875" style="1"/>
    <col min="12909" max="12928" width="10" style="1" customWidth="1"/>
    <col min="12929" max="13164" width="0.85546875" style="1"/>
    <col min="13165" max="13184" width="10" style="1" customWidth="1"/>
    <col min="13185" max="13420" width="0.85546875" style="1"/>
    <col min="13421" max="13440" width="10" style="1" customWidth="1"/>
    <col min="13441" max="13676" width="0.85546875" style="1"/>
    <col min="13677" max="13696" width="10" style="1" customWidth="1"/>
    <col min="13697" max="13932" width="0.85546875" style="1"/>
    <col min="13933" max="13952" width="10" style="1" customWidth="1"/>
    <col min="13953" max="14188" width="0.85546875" style="1"/>
    <col min="14189" max="14208" width="10" style="1" customWidth="1"/>
    <col min="14209" max="14444" width="0.85546875" style="1"/>
    <col min="14445" max="14464" width="10" style="1" customWidth="1"/>
    <col min="14465" max="14700" width="0.85546875" style="1"/>
    <col min="14701" max="14720" width="10" style="1" customWidth="1"/>
    <col min="14721" max="14956" width="0.85546875" style="1"/>
    <col min="14957" max="14976" width="10" style="1" customWidth="1"/>
    <col min="14977" max="15212" width="0.85546875" style="1"/>
    <col min="15213" max="15232" width="10" style="1" customWidth="1"/>
    <col min="15233" max="15468" width="0.85546875" style="1"/>
    <col min="15469" max="15488" width="10" style="1" customWidth="1"/>
    <col min="15489" max="15724" width="0.85546875" style="1"/>
    <col min="15725" max="15744" width="10" style="1" customWidth="1"/>
    <col min="15745" max="15980" width="0.85546875" style="1"/>
    <col min="15981" max="16000" width="10" style="1" customWidth="1"/>
    <col min="16001" max="16236" width="0.85546875" style="1"/>
    <col min="16237" max="16256" width="10" style="1" customWidth="1"/>
    <col min="16257" max="16384" width="0.85546875" style="1"/>
  </cols>
  <sheetData>
    <row r="1" spans="1:108" x14ac:dyDescent="0.25">
      <c r="DD1" s="2" t="s">
        <v>0</v>
      </c>
    </row>
    <row r="3" spans="1:108" s="3" customFormat="1" ht="15.75" x14ac:dyDescent="0.2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08" s="3" customFormat="1" ht="15.75" x14ac:dyDescent="0.2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08" s="3" customFormat="1" ht="15.75" x14ac:dyDescent="0.25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6" spans="1:108" s="3" customFormat="1" ht="15.75" x14ac:dyDescent="0.25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</row>
    <row r="7" spans="1:108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 t="s">
        <v>5</v>
      </c>
      <c r="AW7" s="48" t="s">
        <v>52</v>
      </c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3" t="s">
        <v>7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s="3" customFormat="1" ht="7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s="3" customFormat="1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9" t="s">
        <v>8</v>
      </c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s="3" customFormat="1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38" t="s">
        <v>9</v>
      </c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s="3" customFormat="1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s="6" customFormat="1" ht="15.75" x14ac:dyDescent="0.25"/>
    <row r="13" spans="1:108" s="6" customFormat="1" ht="15.75" x14ac:dyDescent="0.25">
      <c r="A13" s="39" t="s">
        <v>10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</row>
    <row r="16" spans="1:108" s="8" customFormat="1" ht="33" customHeight="1" x14ac:dyDescent="0.25">
      <c r="A16" s="40" t="s">
        <v>12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2"/>
      <c r="BE16" s="43" t="s">
        <v>13</v>
      </c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 t="s">
        <v>14</v>
      </c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4" t="s">
        <v>15</v>
      </c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6"/>
    </row>
    <row r="17" spans="1:113" ht="103.5" customHeight="1" x14ac:dyDescent="0.25">
      <c r="A17" s="9"/>
      <c r="B17" s="36" t="s">
        <v>16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10"/>
      <c r="BE17" s="37">
        <f>SUM(BE18:BS25)</f>
        <v>25251953.902399998</v>
      </c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>
        <f>SUM(BT18:CH25)</f>
        <v>41239600.009734474</v>
      </c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>
        <f>BE17-BT17</f>
        <v>-15987646.107334476</v>
      </c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</row>
    <row r="18" spans="1:113" s="8" customFormat="1" ht="33" customHeight="1" x14ac:dyDescent="0.25">
      <c r="A18" s="11"/>
      <c r="B18" s="36" t="s">
        <v>17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12"/>
      <c r="BE18" s="37">
        <v>0</v>
      </c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>
        <f>стр.2_2023!AS6</f>
        <v>0</v>
      </c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>
        <f>BE18-BT18</f>
        <v>0</v>
      </c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</row>
    <row r="19" spans="1:113" s="8" customFormat="1" ht="33" customHeight="1" x14ac:dyDescent="0.25">
      <c r="A19" s="11"/>
      <c r="B19" s="36" t="s">
        <v>18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12"/>
      <c r="BE19" s="37">
        <v>0</v>
      </c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>
        <f>стр.2_2023!AS7</f>
        <v>0</v>
      </c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>
        <f t="shared" ref="CI19:CI25" si="0">BE19-BT19</f>
        <v>0</v>
      </c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</row>
    <row r="20" spans="1:113" s="8" customFormat="1" ht="33" customHeight="1" x14ac:dyDescent="0.25">
      <c r="A20" s="11"/>
      <c r="B20" s="36" t="s">
        <v>19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12"/>
      <c r="BE20" s="37">
        <v>0</v>
      </c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>
        <f>стр.2_2023!AS8</f>
        <v>0</v>
      </c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>
        <f t="shared" si="0"/>
        <v>0</v>
      </c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</row>
    <row r="21" spans="1:113" s="8" customFormat="1" ht="18" customHeight="1" x14ac:dyDescent="0.25">
      <c r="A21" s="11"/>
      <c r="B21" s="36" t="s">
        <v>20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12"/>
      <c r="BE21" s="37">
        <v>0</v>
      </c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>
        <f>стр.2_2023!AS9</f>
        <v>0</v>
      </c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>
        <f t="shared" si="0"/>
        <v>0</v>
      </c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</row>
    <row r="22" spans="1:113" s="8" customFormat="1" ht="18" customHeight="1" x14ac:dyDescent="0.25">
      <c r="A22" s="11"/>
      <c r="B22" s="36" t="s">
        <v>21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12"/>
      <c r="BE22" s="37">
        <v>0</v>
      </c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>
        <f>стр.2_2023!AS10</f>
        <v>0</v>
      </c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>
        <f t="shared" si="0"/>
        <v>0</v>
      </c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</row>
    <row r="23" spans="1:113" s="8" customFormat="1" ht="18" customHeight="1" x14ac:dyDescent="0.25">
      <c r="A23" s="11"/>
      <c r="B23" s="36" t="s">
        <v>22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12"/>
      <c r="BE23" s="37">
        <v>25251953.902399998</v>
      </c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>
        <f>стр.2_2024!AS14</f>
        <v>41239600.009734474</v>
      </c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>
        <f t="shared" si="0"/>
        <v>-15987646.107334476</v>
      </c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</row>
    <row r="24" spans="1:113" s="8" customFormat="1" ht="18" customHeight="1" x14ac:dyDescent="0.25">
      <c r="A24" s="11"/>
      <c r="B24" s="36" t="s">
        <v>23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12"/>
      <c r="BE24" s="37">
        <v>0</v>
      </c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>
        <f>стр.2_2023!AS12</f>
        <v>0</v>
      </c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>
        <f t="shared" si="0"/>
        <v>0</v>
      </c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</row>
    <row r="25" spans="1:113" s="8" customFormat="1" ht="18" customHeight="1" x14ac:dyDescent="0.25">
      <c r="A25" s="11"/>
      <c r="B25" s="36" t="s">
        <v>24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12"/>
      <c r="BE25" s="37">
        <v>0</v>
      </c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>
        <f>стр.2_2023!AS13</f>
        <v>0</v>
      </c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>
        <f t="shared" si="0"/>
        <v>0</v>
      </c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</row>
    <row r="26" spans="1:113" s="8" customFormat="1" ht="18" customHeight="1" x14ac:dyDescent="0.25">
      <c r="A26" s="11"/>
      <c r="B26" s="36" t="s">
        <v>25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12"/>
      <c r="BE26" s="37">
        <v>0</v>
      </c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>
        <v>0</v>
      </c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>
        <f>BE26-BT26</f>
        <v>0</v>
      </c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</row>
    <row r="27" spans="1:113" s="8" customFormat="1" ht="18" customHeight="1" x14ac:dyDescent="0.25">
      <c r="A27" s="11"/>
      <c r="B27" s="32" t="s">
        <v>26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13"/>
      <c r="BE27" s="33">
        <f>BE17+BE26</f>
        <v>25251953.902399998</v>
      </c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>
        <f>BT17+BT26</f>
        <v>41239600.009734474</v>
      </c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>
        <f>CI17+CI26</f>
        <v>-15987646.107334476</v>
      </c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14"/>
      <c r="DG27" s="14"/>
      <c r="DI27" s="14"/>
    </row>
    <row r="28" spans="1:113" ht="3.75" customHeight="1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</row>
    <row r="29" spans="1:113" s="16" customFormat="1" ht="46.5" customHeight="1" x14ac:dyDescent="0.2">
      <c r="A29" s="34" t="s">
        <v>27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</row>
    <row r="30" spans="1:113" ht="3" customHeight="1" x14ac:dyDescent="0.25"/>
  </sheetData>
  <mergeCells count="57">
    <mergeCell ref="U9:CJ9"/>
    <mergeCell ref="A3:DD3"/>
    <mergeCell ref="A4:DD4"/>
    <mergeCell ref="A5:DD5"/>
    <mergeCell ref="A6:DD6"/>
    <mergeCell ref="AW7:BG7"/>
    <mergeCell ref="U10:CJ10"/>
    <mergeCell ref="A13:DD13"/>
    <mergeCell ref="A16:BD16"/>
    <mergeCell ref="BE16:BS16"/>
    <mergeCell ref="BT16:CH16"/>
    <mergeCell ref="CI16:DD16"/>
    <mergeCell ref="B17:BC17"/>
    <mergeCell ref="BE17:BS17"/>
    <mergeCell ref="BT17:CH17"/>
    <mergeCell ref="CI17:DD17"/>
    <mergeCell ref="B18:BC18"/>
    <mergeCell ref="BE18:BS18"/>
    <mergeCell ref="BT18:CH18"/>
    <mergeCell ref="CI18:DD18"/>
    <mergeCell ref="B19:BC19"/>
    <mergeCell ref="BE19:BS19"/>
    <mergeCell ref="BT19:CH19"/>
    <mergeCell ref="CI19:DD19"/>
    <mergeCell ref="B20:BC20"/>
    <mergeCell ref="BE20:BS20"/>
    <mergeCell ref="BT20:CH20"/>
    <mergeCell ref="CI20:DD20"/>
    <mergeCell ref="B21:BC21"/>
    <mergeCell ref="BE21:BS21"/>
    <mergeCell ref="BT21:CH21"/>
    <mergeCell ref="CI21:DD21"/>
    <mergeCell ref="B22:BC22"/>
    <mergeCell ref="BE22:BS22"/>
    <mergeCell ref="BT22:CH22"/>
    <mergeCell ref="CI22:DD22"/>
    <mergeCell ref="B23:BC23"/>
    <mergeCell ref="BE23:BS23"/>
    <mergeCell ref="BT23:CH23"/>
    <mergeCell ref="CI23:DD23"/>
    <mergeCell ref="B24:BC24"/>
    <mergeCell ref="BE24:BS24"/>
    <mergeCell ref="BT24:CH24"/>
    <mergeCell ref="CI24:DD24"/>
    <mergeCell ref="B25:BC25"/>
    <mergeCell ref="BE25:BS25"/>
    <mergeCell ref="BT25:CH25"/>
    <mergeCell ref="CI25:DD25"/>
    <mergeCell ref="B26:BC26"/>
    <mergeCell ref="BE26:BS26"/>
    <mergeCell ref="BT26:CH26"/>
    <mergeCell ref="CI26:DD26"/>
    <mergeCell ref="B27:BC27"/>
    <mergeCell ref="BE27:BS27"/>
    <mergeCell ref="BT27:CH27"/>
    <mergeCell ref="CI27:DD27"/>
    <mergeCell ref="A29:DD29"/>
  </mergeCells>
  <pageMargins left="0.78740157480314965" right="0.31496062992125984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91805-2A02-44AD-AAFA-D3FD78ED1B6D}">
  <dimension ref="A1:AS17"/>
  <sheetViews>
    <sheetView view="pageBreakPreview" zoomScaleNormal="100" workbookViewId="0">
      <selection activeCell="AI3" sqref="AI3:AI4"/>
    </sheetView>
  </sheetViews>
  <sheetFormatPr defaultColWidth="0.85546875" defaultRowHeight="15" x14ac:dyDescent="0.25"/>
  <cols>
    <col min="1" max="33" width="0.85546875" style="1"/>
    <col min="34" max="45" width="9.85546875" style="1" customWidth="1"/>
    <col min="46" max="288" width="0.85546875" style="1"/>
    <col min="289" max="300" width="9.85546875" style="1" customWidth="1"/>
    <col min="301" max="301" width="10.28515625" style="1" customWidth="1"/>
    <col min="302" max="544" width="0.85546875" style="1"/>
    <col min="545" max="556" width="9.85546875" style="1" customWidth="1"/>
    <col min="557" max="557" width="10.28515625" style="1" customWidth="1"/>
    <col min="558" max="800" width="0.85546875" style="1"/>
    <col min="801" max="812" width="9.85546875" style="1" customWidth="1"/>
    <col min="813" max="813" width="10.28515625" style="1" customWidth="1"/>
    <col min="814" max="1056" width="0.85546875" style="1"/>
    <col min="1057" max="1068" width="9.85546875" style="1" customWidth="1"/>
    <col min="1069" max="1069" width="10.28515625" style="1" customWidth="1"/>
    <col min="1070" max="1312" width="0.85546875" style="1"/>
    <col min="1313" max="1324" width="9.85546875" style="1" customWidth="1"/>
    <col min="1325" max="1325" width="10.28515625" style="1" customWidth="1"/>
    <col min="1326" max="1568" width="0.85546875" style="1"/>
    <col min="1569" max="1580" width="9.85546875" style="1" customWidth="1"/>
    <col min="1581" max="1581" width="10.28515625" style="1" customWidth="1"/>
    <col min="1582" max="1824" width="0.85546875" style="1"/>
    <col min="1825" max="1836" width="9.85546875" style="1" customWidth="1"/>
    <col min="1837" max="1837" width="10.28515625" style="1" customWidth="1"/>
    <col min="1838" max="2080" width="0.85546875" style="1"/>
    <col min="2081" max="2092" width="9.85546875" style="1" customWidth="1"/>
    <col min="2093" max="2093" width="10.28515625" style="1" customWidth="1"/>
    <col min="2094" max="2336" width="0.85546875" style="1"/>
    <col min="2337" max="2348" width="9.85546875" style="1" customWidth="1"/>
    <col min="2349" max="2349" width="10.28515625" style="1" customWidth="1"/>
    <col min="2350" max="2592" width="0.85546875" style="1"/>
    <col min="2593" max="2604" width="9.85546875" style="1" customWidth="1"/>
    <col min="2605" max="2605" width="10.28515625" style="1" customWidth="1"/>
    <col min="2606" max="2848" width="0.85546875" style="1"/>
    <col min="2849" max="2860" width="9.85546875" style="1" customWidth="1"/>
    <col min="2861" max="2861" width="10.28515625" style="1" customWidth="1"/>
    <col min="2862" max="3104" width="0.85546875" style="1"/>
    <col min="3105" max="3116" width="9.85546875" style="1" customWidth="1"/>
    <col min="3117" max="3117" width="10.28515625" style="1" customWidth="1"/>
    <col min="3118" max="3360" width="0.85546875" style="1"/>
    <col min="3361" max="3372" width="9.85546875" style="1" customWidth="1"/>
    <col min="3373" max="3373" width="10.28515625" style="1" customWidth="1"/>
    <col min="3374" max="3616" width="0.85546875" style="1"/>
    <col min="3617" max="3628" width="9.85546875" style="1" customWidth="1"/>
    <col min="3629" max="3629" width="10.28515625" style="1" customWidth="1"/>
    <col min="3630" max="3872" width="0.85546875" style="1"/>
    <col min="3873" max="3884" width="9.85546875" style="1" customWidth="1"/>
    <col min="3885" max="3885" width="10.28515625" style="1" customWidth="1"/>
    <col min="3886" max="4128" width="0.85546875" style="1"/>
    <col min="4129" max="4140" width="9.85546875" style="1" customWidth="1"/>
    <col min="4141" max="4141" width="10.28515625" style="1" customWidth="1"/>
    <col min="4142" max="4384" width="0.85546875" style="1"/>
    <col min="4385" max="4396" width="9.85546875" style="1" customWidth="1"/>
    <col min="4397" max="4397" width="10.28515625" style="1" customWidth="1"/>
    <col min="4398" max="4640" width="0.85546875" style="1"/>
    <col min="4641" max="4652" width="9.85546875" style="1" customWidth="1"/>
    <col min="4653" max="4653" width="10.28515625" style="1" customWidth="1"/>
    <col min="4654" max="4896" width="0.85546875" style="1"/>
    <col min="4897" max="4908" width="9.85546875" style="1" customWidth="1"/>
    <col min="4909" max="4909" width="10.28515625" style="1" customWidth="1"/>
    <col min="4910" max="5152" width="0.85546875" style="1"/>
    <col min="5153" max="5164" width="9.85546875" style="1" customWidth="1"/>
    <col min="5165" max="5165" width="10.28515625" style="1" customWidth="1"/>
    <col min="5166" max="5408" width="0.85546875" style="1"/>
    <col min="5409" max="5420" width="9.85546875" style="1" customWidth="1"/>
    <col min="5421" max="5421" width="10.28515625" style="1" customWidth="1"/>
    <col min="5422" max="5664" width="0.85546875" style="1"/>
    <col min="5665" max="5676" width="9.85546875" style="1" customWidth="1"/>
    <col min="5677" max="5677" width="10.28515625" style="1" customWidth="1"/>
    <col min="5678" max="5920" width="0.85546875" style="1"/>
    <col min="5921" max="5932" width="9.85546875" style="1" customWidth="1"/>
    <col min="5933" max="5933" width="10.28515625" style="1" customWidth="1"/>
    <col min="5934" max="6176" width="0.85546875" style="1"/>
    <col min="6177" max="6188" width="9.85546875" style="1" customWidth="1"/>
    <col min="6189" max="6189" width="10.28515625" style="1" customWidth="1"/>
    <col min="6190" max="6432" width="0.85546875" style="1"/>
    <col min="6433" max="6444" width="9.85546875" style="1" customWidth="1"/>
    <col min="6445" max="6445" width="10.28515625" style="1" customWidth="1"/>
    <col min="6446" max="6688" width="0.85546875" style="1"/>
    <col min="6689" max="6700" width="9.85546875" style="1" customWidth="1"/>
    <col min="6701" max="6701" width="10.28515625" style="1" customWidth="1"/>
    <col min="6702" max="6944" width="0.85546875" style="1"/>
    <col min="6945" max="6956" width="9.85546875" style="1" customWidth="1"/>
    <col min="6957" max="6957" width="10.28515625" style="1" customWidth="1"/>
    <col min="6958" max="7200" width="0.85546875" style="1"/>
    <col min="7201" max="7212" width="9.85546875" style="1" customWidth="1"/>
    <col min="7213" max="7213" width="10.28515625" style="1" customWidth="1"/>
    <col min="7214" max="7456" width="0.85546875" style="1"/>
    <col min="7457" max="7468" width="9.85546875" style="1" customWidth="1"/>
    <col min="7469" max="7469" width="10.28515625" style="1" customWidth="1"/>
    <col min="7470" max="7712" width="0.85546875" style="1"/>
    <col min="7713" max="7724" width="9.85546875" style="1" customWidth="1"/>
    <col min="7725" max="7725" width="10.28515625" style="1" customWidth="1"/>
    <col min="7726" max="7968" width="0.85546875" style="1"/>
    <col min="7969" max="7980" width="9.85546875" style="1" customWidth="1"/>
    <col min="7981" max="7981" width="10.28515625" style="1" customWidth="1"/>
    <col min="7982" max="8224" width="0.85546875" style="1"/>
    <col min="8225" max="8236" width="9.85546875" style="1" customWidth="1"/>
    <col min="8237" max="8237" width="10.28515625" style="1" customWidth="1"/>
    <col min="8238" max="8480" width="0.85546875" style="1"/>
    <col min="8481" max="8492" width="9.85546875" style="1" customWidth="1"/>
    <col min="8493" max="8493" width="10.28515625" style="1" customWidth="1"/>
    <col min="8494" max="8736" width="0.85546875" style="1"/>
    <col min="8737" max="8748" width="9.85546875" style="1" customWidth="1"/>
    <col min="8749" max="8749" width="10.28515625" style="1" customWidth="1"/>
    <col min="8750" max="8992" width="0.85546875" style="1"/>
    <col min="8993" max="9004" width="9.85546875" style="1" customWidth="1"/>
    <col min="9005" max="9005" width="10.28515625" style="1" customWidth="1"/>
    <col min="9006" max="9248" width="0.85546875" style="1"/>
    <col min="9249" max="9260" width="9.85546875" style="1" customWidth="1"/>
    <col min="9261" max="9261" width="10.28515625" style="1" customWidth="1"/>
    <col min="9262" max="9504" width="0.85546875" style="1"/>
    <col min="9505" max="9516" width="9.85546875" style="1" customWidth="1"/>
    <col min="9517" max="9517" width="10.28515625" style="1" customWidth="1"/>
    <col min="9518" max="9760" width="0.85546875" style="1"/>
    <col min="9761" max="9772" width="9.85546875" style="1" customWidth="1"/>
    <col min="9773" max="9773" width="10.28515625" style="1" customWidth="1"/>
    <col min="9774" max="10016" width="0.85546875" style="1"/>
    <col min="10017" max="10028" width="9.85546875" style="1" customWidth="1"/>
    <col min="10029" max="10029" width="10.28515625" style="1" customWidth="1"/>
    <col min="10030" max="10272" width="0.85546875" style="1"/>
    <col min="10273" max="10284" width="9.85546875" style="1" customWidth="1"/>
    <col min="10285" max="10285" width="10.28515625" style="1" customWidth="1"/>
    <col min="10286" max="10528" width="0.85546875" style="1"/>
    <col min="10529" max="10540" width="9.85546875" style="1" customWidth="1"/>
    <col min="10541" max="10541" width="10.28515625" style="1" customWidth="1"/>
    <col min="10542" max="10784" width="0.85546875" style="1"/>
    <col min="10785" max="10796" width="9.85546875" style="1" customWidth="1"/>
    <col min="10797" max="10797" width="10.28515625" style="1" customWidth="1"/>
    <col min="10798" max="11040" width="0.85546875" style="1"/>
    <col min="11041" max="11052" width="9.85546875" style="1" customWidth="1"/>
    <col min="11053" max="11053" width="10.28515625" style="1" customWidth="1"/>
    <col min="11054" max="11296" width="0.85546875" style="1"/>
    <col min="11297" max="11308" width="9.85546875" style="1" customWidth="1"/>
    <col min="11309" max="11309" width="10.28515625" style="1" customWidth="1"/>
    <col min="11310" max="11552" width="0.85546875" style="1"/>
    <col min="11553" max="11564" width="9.85546875" style="1" customWidth="1"/>
    <col min="11565" max="11565" width="10.28515625" style="1" customWidth="1"/>
    <col min="11566" max="11808" width="0.85546875" style="1"/>
    <col min="11809" max="11820" width="9.85546875" style="1" customWidth="1"/>
    <col min="11821" max="11821" width="10.28515625" style="1" customWidth="1"/>
    <col min="11822" max="12064" width="0.85546875" style="1"/>
    <col min="12065" max="12076" width="9.85546875" style="1" customWidth="1"/>
    <col min="12077" max="12077" width="10.28515625" style="1" customWidth="1"/>
    <col min="12078" max="12320" width="0.85546875" style="1"/>
    <col min="12321" max="12332" width="9.85546875" style="1" customWidth="1"/>
    <col min="12333" max="12333" width="10.28515625" style="1" customWidth="1"/>
    <col min="12334" max="12576" width="0.85546875" style="1"/>
    <col min="12577" max="12588" width="9.85546875" style="1" customWidth="1"/>
    <col min="12589" max="12589" width="10.28515625" style="1" customWidth="1"/>
    <col min="12590" max="12832" width="0.85546875" style="1"/>
    <col min="12833" max="12844" width="9.85546875" style="1" customWidth="1"/>
    <col min="12845" max="12845" width="10.28515625" style="1" customWidth="1"/>
    <col min="12846" max="13088" width="0.85546875" style="1"/>
    <col min="13089" max="13100" width="9.85546875" style="1" customWidth="1"/>
    <col min="13101" max="13101" width="10.28515625" style="1" customWidth="1"/>
    <col min="13102" max="13344" width="0.85546875" style="1"/>
    <col min="13345" max="13356" width="9.85546875" style="1" customWidth="1"/>
    <col min="13357" max="13357" width="10.28515625" style="1" customWidth="1"/>
    <col min="13358" max="13600" width="0.85546875" style="1"/>
    <col min="13601" max="13612" width="9.85546875" style="1" customWidth="1"/>
    <col min="13613" max="13613" width="10.28515625" style="1" customWidth="1"/>
    <col min="13614" max="13856" width="0.85546875" style="1"/>
    <col min="13857" max="13868" width="9.85546875" style="1" customWidth="1"/>
    <col min="13869" max="13869" width="10.28515625" style="1" customWidth="1"/>
    <col min="13870" max="14112" width="0.85546875" style="1"/>
    <col min="14113" max="14124" width="9.85546875" style="1" customWidth="1"/>
    <col min="14125" max="14125" width="10.28515625" style="1" customWidth="1"/>
    <col min="14126" max="14368" width="0.85546875" style="1"/>
    <col min="14369" max="14380" width="9.85546875" style="1" customWidth="1"/>
    <col min="14381" max="14381" width="10.28515625" style="1" customWidth="1"/>
    <col min="14382" max="14624" width="0.85546875" style="1"/>
    <col min="14625" max="14636" width="9.85546875" style="1" customWidth="1"/>
    <col min="14637" max="14637" width="10.28515625" style="1" customWidth="1"/>
    <col min="14638" max="14880" width="0.85546875" style="1"/>
    <col min="14881" max="14892" width="9.85546875" style="1" customWidth="1"/>
    <col min="14893" max="14893" width="10.28515625" style="1" customWidth="1"/>
    <col min="14894" max="15136" width="0.85546875" style="1"/>
    <col min="15137" max="15148" width="9.85546875" style="1" customWidth="1"/>
    <col min="15149" max="15149" width="10.28515625" style="1" customWidth="1"/>
    <col min="15150" max="15392" width="0.85546875" style="1"/>
    <col min="15393" max="15404" width="9.85546875" style="1" customWidth="1"/>
    <col min="15405" max="15405" width="10.28515625" style="1" customWidth="1"/>
    <col min="15406" max="15648" width="0.85546875" style="1"/>
    <col min="15649" max="15660" width="9.85546875" style="1" customWidth="1"/>
    <col min="15661" max="15661" width="10.28515625" style="1" customWidth="1"/>
    <col min="15662" max="15904" width="0.85546875" style="1"/>
    <col min="15905" max="15916" width="9.85546875" style="1" customWidth="1"/>
    <col min="15917" max="15917" width="10.28515625" style="1" customWidth="1"/>
    <col min="15918" max="16160" width="0.85546875" style="1"/>
    <col min="16161" max="16172" width="9.85546875" style="1" customWidth="1"/>
    <col min="16173" max="16173" width="10.28515625" style="1" customWidth="1"/>
    <col min="16174" max="16384" width="0.85546875" style="1"/>
  </cols>
  <sheetData>
    <row r="1" spans="1:45" s="6" customFormat="1" ht="15" customHeight="1" x14ac:dyDescent="0.25">
      <c r="B1" s="39" t="s">
        <v>28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 ht="9" customHeight="1" x14ac:dyDescent="0.25"/>
    <row r="3" spans="1:45" s="17" customFormat="1" ht="27" customHeight="1" x14ac:dyDescent="0.2">
      <c r="A3" s="66" t="s">
        <v>29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 t="s">
        <v>30</v>
      </c>
      <c r="AI3" s="66" t="s">
        <v>31</v>
      </c>
      <c r="AJ3" s="66" t="s">
        <v>32</v>
      </c>
      <c r="AK3" s="66" t="s">
        <v>33</v>
      </c>
      <c r="AL3" s="66" t="s">
        <v>34</v>
      </c>
      <c r="AM3" s="66" t="s">
        <v>35</v>
      </c>
      <c r="AN3" s="66" t="s">
        <v>36</v>
      </c>
      <c r="AO3" s="66" t="s">
        <v>37</v>
      </c>
      <c r="AP3" s="66" t="s">
        <v>38</v>
      </c>
      <c r="AQ3" s="66" t="s">
        <v>39</v>
      </c>
      <c r="AR3" s="66"/>
      <c r="AS3" s="66" t="s">
        <v>40</v>
      </c>
    </row>
    <row r="4" spans="1:45" s="19" customFormat="1" ht="60.7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30" t="s">
        <v>41</v>
      </c>
      <c r="AR4" s="30" t="s">
        <v>42</v>
      </c>
      <c r="AS4" s="66"/>
    </row>
    <row r="5" spans="1:45" s="23" customFormat="1" ht="12.75" customHeight="1" x14ac:dyDescent="0.2">
      <c r="A5" s="67">
        <v>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20">
        <v>2</v>
      </c>
      <c r="AI5" s="20">
        <v>3</v>
      </c>
      <c r="AJ5" s="20">
        <v>4</v>
      </c>
      <c r="AK5" s="20">
        <v>5</v>
      </c>
      <c r="AL5" s="20">
        <v>6</v>
      </c>
      <c r="AM5" s="20">
        <v>7</v>
      </c>
      <c r="AN5" s="20">
        <v>8</v>
      </c>
      <c r="AO5" s="20">
        <v>9</v>
      </c>
      <c r="AP5" s="20">
        <v>10</v>
      </c>
      <c r="AQ5" s="20">
        <v>11</v>
      </c>
      <c r="AR5" s="20">
        <v>12</v>
      </c>
      <c r="AS5" s="20">
        <v>13</v>
      </c>
    </row>
    <row r="6" spans="1:45" s="28" customFormat="1" ht="27" customHeight="1" x14ac:dyDescent="0.25">
      <c r="A6" s="31"/>
      <c r="B6" s="65" t="s">
        <v>43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>
        <v>0</v>
      </c>
      <c r="AS6" s="25">
        <f>SUM(AH6:AQ6)</f>
        <v>0</v>
      </c>
    </row>
    <row r="7" spans="1:45" s="28" customFormat="1" ht="39" customHeight="1" x14ac:dyDescent="0.25">
      <c r="A7" s="31"/>
      <c r="B7" s="65" t="s">
        <v>44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>
        <v>0</v>
      </c>
      <c r="AS7" s="25">
        <f t="shared" ref="AS7:AS14" si="0">SUM(AH7:AQ7)</f>
        <v>0</v>
      </c>
    </row>
    <row r="8" spans="1:45" s="28" customFormat="1" ht="39" customHeight="1" x14ac:dyDescent="0.25">
      <c r="A8" s="31"/>
      <c r="B8" s="65" t="s">
        <v>45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>
        <v>0</v>
      </c>
      <c r="AS8" s="25">
        <f t="shared" si="0"/>
        <v>0</v>
      </c>
    </row>
    <row r="9" spans="1:45" s="28" customFormat="1" ht="27" customHeight="1" x14ac:dyDescent="0.25">
      <c r="A9" s="31"/>
      <c r="B9" s="65" t="s">
        <v>46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>
        <v>0</v>
      </c>
      <c r="AS9" s="25">
        <f t="shared" si="0"/>
        <v>0</v>
      </c>
    </row>
    <row r="10" spans="1:45" s="28" customFormat="1" ht="14.25" customHeight="1" x14ac:dyDescent="0.25">
      <c r="A10" s="31"/>
      <c r="B10" s="65" t="s">
        <v>47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>
        <v>0</v>
      </c>
      <c r="AS10" s="25">
        <f t="shared" si="0"/>
        <v>0</v>
      </c>
    </row>
    <row r="11" spans="1:45" s="28" customFormat="1" ht="14.25" customHeight="1" x14ac:dyDescent="0.25">
      <c r="A11" s="31"/>
      <c r="B11" s="65" t="s">
        <v>48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25">
        <v>7835203.6450286647</v>
      </c>
      <c r="AI11" s="25">
        <v>0</v>
      </c>
      <c r="AJ11" s="25">
        <v>2397572.3153787712</v>
      </c>
      <c r="AK11" s="25">
        <v>450438.25112101587</v>
      </c>
      <c r="AL11" s="25">
        <v>0</v>
      </c>
      <c r="AM11" s="25">
        <v>3351431.7842608225</v>
      </c>
      <c r="AN11" s="25">
        <v>19771528.021972306</v>
      </c>
      <c r="AO11" s="25">
        <v>1488984.7234201052</v>
      </c>
      <c r="AP11" s="25">
        <v>467830.58122451097</v>
      </c>
      <c r="AQ11" s="25">
        <v>5476610.6873282781</v>
      </c>
      <c r="AR11" s="25">
        <v>0</v>
      </c>
      <c r="AS11" s="25">
        <f t="shared" si="0"/>
        <v>41239600.009734474</v>
      </c>
    </row>
    <row r="12" spans="1:45" s="28" customFormat="1" ht="14.25" customHeight="1" x14ac:dyDescent="0.25">
      <c r="A12" s="31"/>
      <c r="B12" s="65" t="s">
        <v>49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>
        <v>0</v>
      </c>
      <c r="AS12" s="25">
        <f t="shared" si="0"/>
        <v>0</v>
      </c>
    </row>
    <row r="13" spans="1:45" s="28" customFormat="1" ht="14.25" customHeight="1" x14ac:dyDescent="0.25">
      <c r="A13" s="31"/>
      <c r="B13" s="65" t="s">
        <v>50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>
        <v>0</v>
      </c>
      <c r="AS13" s="25">
        <f t="shared" si="0"/>
        <v>0</v>
      </c>
    </row>
    <row r="14" spans="1:45" s="28" customFormat="1" ht="156.75" customHeight="1" x14ac:dyDescent="0.25">
      <c r="A14" s="31"/>
      <c r="B14" s="65" t="s">
        <v>51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25">
        <f t="shared" ref="AH14:AQ14" si="1">SUM(AH6:AH13)</f>
        <v>7835203.6450286647</v>
      </c>
      <c r="AI14" s="25">
        <f t="shared" si="1"/>
        <v>0</v>
      </c>
      <c r="AJ14" s="25">
        <f t="shared" si="1"/>
        <v>2397572.3153787712</v>
      </c>
      <c r="AK14" s="25">
        <f t="shared" si="1"/>
        <v>450438.25112101587</v>
      </c>
      <c r="AL14" s="25">
        <f t="shared" si="1"/>
        <v>0</v>
      </c>
      <c r="AM14" s="25">
        <f t="shared" si="1"/>
        <v>3351431.7842608225</v>
      </c>
      <c r="AN14" s="25">
        <f t="shared" si="1"/>
        <v>19771528.021972306</v>
      </c>
      <c r="AO14" s="25">
        <f t="shared" si="1"/>
        <v>1488984.7234201052</v>
      </c>
      <c r="AP14" s="25">
        <f t="shared" si="1"/>
        <v>467830.58122451097</v>
      </c>
      <c r="AQ14" s="25">
        <f t="shared" si="1"/>
        <v>5476610.6873282781</v>
      </c>
      <c r="AR14" s="25">
        <f>SUM(AR6:AR11,AR12:AR13)</f>
        <v>0</v>
      </c>
      <c r="AS14" s="25">
        <f t="shared" si="0"/>
        <v>41239600.009734474</v>
      </c>
    </row>
    <row r="15" spans="1:45" ht="3.75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45" s="16" customFormat="1" ht="22.5" customHeight="1" x14ac:dyDescent="0.2">
      <c r="A16" s="34" t="s">
        <v>27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</row>
    <row r="17" s="16" customFormat="1" ht="3" customHeight="1" x14ac:dyDescent="0.2"/>
  </sheetData>
  <mergeCells count="24">
    <mergeCell ref="B7:AG7"/>
    <mergeCell ref="B1:AS1"/>
    <mergeCell ref="A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R3"/>
    <mergeCell ref="AS3:AS4"/>
    <mergeCell ref="A5:AG5"/>
    <mergeCell ref="B6:AG6"/>
    <mergeCell ref="B14:AG14"/>
    <mergeCell ref="A16:AS16"/>
    <mergeCell ref="B8:AG8"/>
    <mergeCell ref="B9:AG9"/>
    <mergeCell ref="B10:AG10"/>
    <mergeCell ref="B11:AG11"/>
    <mergeCell ref="B12:AG12"/>
    <mergeCell ref="B13:AG13"/>
  </mergeCells>
  <pageMargins left="0.39370078740157483" right="0.31496062992125984" top="0.78740157480314965" bottom="0.39370078740157483" header="0.19685039370078741" footer="0.19685039370078741"/>
  <pageSetup paperSize="9" scale="94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стр.1_2023</vt:lpstr>
      <vt:lpstr>стр.2_2023</vt:lpstr>
      <vt:lpstr>стр.1_2024</vt:lpstr>
      <vt:lpstr>стр.2_2024</vt:lpstr>
      <vt:lpstr>стр.1_2023!Область_печати</vt:lpstr>
      <vt:lpstr>стр.1_2024!Область_печати</vt:lpstr>
      <vt:lpstr>стр.2_2023!Область_печати</vt:lpstr>
      <vt:lpstr>стр.2_2024!Область_печати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Глауб Олеся Андреевна</dc:creator>
  <cp:lastModifiedBy>Глауб Олеся Андреевна</cp:lastModifiedBy>
  <cp:lastPrinted>2024-06-26T04:01:18Z</cp:lastPrinted>
  <dcterms:created xsi:type="dcterms:W3CDTF">2015-06-05T18:19:34Z</dcterms:created>
  <dcterms:modified xsi:type="dcterms:W3CDTF">2024-06-26T04:04:41Z</dcterms:modified>
</cp:coreProperties>
</file>